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nna.dembowska\Desktop\EZD Magda\"/>
    </mc:Choice>
  </mc:AlternateContent>
  <xr:revisionPtr revIDLastSave="0" documentId="8_{285BB43B-170A-4544-944F-CAD92131F57D}" xr6:coauthVersionLast="47" xr6:coauthVersionMax="47" xr10:uidLastSave="{00000000-0000-0000-0000-000000000000}"/>
  <bookViews>
    <workbookView xWindow="-108" yWindow="-108" windowWidth="23256" windowHeight="12456" tabRatio="548" xr2:uid="{00000000-000D-0000-FFFF-FFFF00000000}"/>
  </bookViews>
  <sheets>
    <sheet name="Arkusz1" sheetId="1" r:id="rId1"/>
  </sheets>
  <definedNames>
    <definedName name="_ftn1" localSheetId="0">Arkusz1!#REF!</definedName>
    <definedName name="_ftn2" localSheetId="0">Arkusz1!$A$33</definedName>
    <definedName name="_ftnref1" localSheetId="0">Arkusz1!$B$24</definedName>
    <definedName name="_ftnref2" localSheetId="0">Arkusz1!$B$29</definedName>
    <definedName name="_xlnm.Print_Area" localSheetId="0">Arkusz1!$A$2:$S$111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7" i="1" l="1"/>
  <c r="P37" i="1"/>
  <c r="O37" i="1"/>
  <c r="S37" i="1" s="1"/>
  <c r="M36" i="1"/>
  <c r="L36" i="1"/>
  <c r="S36" i="1" s="1"/>
  <c r="R35" i="1"/>
  <c r="P35" i="1"/>
  <c r="O35" i="1"/>
  <c r="M34" i="1"/>
  <c r="L34" i="1"/>
  <c r="S34" i="1" s="1"/>
  <c r="O33" i="1"/>
  <c r="O38" i="1" s="1"/>
  <c r="N31" i="1"/>
  <c r="S31" i="1" s="1"/>
  <c r="R33" i="1"/>
  <c r="R38" i="1" s="1"/>
  <c r="P33" i="1"/>
  <c r="M32" i="1"/>
  <c r="L32" i="1"/>
  <c r="S32" i="1" s="1"/>
  <c r="Q31" i="1"/>
  <c r="Q38" i="1" s="1"/>
  <c r="K30" i="1"/>
  <c r="S30" i="1" s="1"/>
  <c r="R72" i="1"/>
  <c r="Q72" i="1"/>
  <c r="O72" i="1"/>
  <c r="N72" i="1"/>
  <c r="P71" i="1"/>
  <c r="K71" i="1"/>
  <c r="O71" i="1"/>
  <c r="Q71" i="1"/>
  <c r="R71" i="1"/>
  <c r="N71" i="1"/>
  <c r="L71" i="1"/>
  <c r="M71" i="1"/>
  <c r="O70" i="1"/>
  <c r="N70" i="1"/>
  <c r="L70" i="1"/>
  <c r="M70" i="1"/>
  <c r="K70" i="1"/>
  <c r="P70" i="1"/>
  <c r="Q70" i="1"/>
  <c r="R70" i="1"/>
  <c r="N69" i="1"/>
  <c r="N68" i="1"/>
  <c r="Q69" i="1"/>
  <c r="R69" i="1"/>
  <c r="P69" i="1"/>
  <c r="O69" i="1"/>
  <c r="R68" i="1"/>
  <c r="Q68" i="1"/>
  <c r="P68" i="1"/>
  <c r="O68" i="1"/>
  <c r="M67" i="1"/>
  <c r="L67" i="1"/>
  <c r="K67" i="1"/>
  <c r="M66" i="1"/>
  <c r="L66" i="1"/>
  <c r="K66" i="1"/>
  <c r="M38" i="1" l="1"/>
  <c r="S66" i="1"/>
  <c r="P38" i="1"/>
  <c r="S35" i="1"/>
  <c r="L38" i="1"/>
  <c r="K38" i="1"/>
  <c r="S67" i="1"/>
  <c r="S33" i="1"/>
  <c r="S38" i="1" s="1"/>
  <c r="N38" i="1"/>
  <c r="S69" i="1"/>
  <c r="S72" i="1"/>
  <c r="L73" i="1"/>
  <c r="S70" i="1"/>
  <c r="S71" i="1"/>
  <c r="R73" i="1"/>
  <c r="P73" i="1"/>
  <c r="M73" i="1"/>
  <c r="Q73" i="1"/>
  <c r="S68" i="1"/>
  <c r="K73" i="1"/>
  <c r="O73" i="1"/>
  <c r="N73" i="1"/>
  <c r="O50" i="1"/>
  <c r="P50" i="1"/>
  <c r="Q50" i="1"/>
  <c r="R50" i="1"/>
  <c r="N50" i="1"/>
  <c r="L50" i="1"/>
  <c r="M50" i="1"/>
  <c r="K50" i="1"/>
  <c r="S73" i="1" l="1"/>
  <c r="S50" i="1" l="1"/>
  <c r="S74" i="1" l="1"/>
  <c r="S75" i="1" s="1"/>
  <c r="S39" i="1" l="1"/>
  <c r="S40" i="1" s="1"/>
  <c r="O42" i="1" l="1"/>
  <c r="S51" i="1"/>
  <c r="S52" i="1" s="1"/>
  <c r="N54" i="1" l="1"/>
  <c r="M80" i="1"/>
  <c r="G82" i="1" s="1"/>
</calcChain>
</file>

<file path=xl/sharedStrings.xml><?xml version="1.0" encoding="utf-8"?>
<sst xmlns="http://schemas.openxmlformats.org/spreadsheetml/2006/main" count="108" uniqueCount="82">
  <si>
    <t>Nazwa jednostki samorządu terytorialnego</t>
  </si>
  <si>
    <t>Kod TERYT</t>
  </si>
  <si>
    <t>Poz.</t>
  </si>
  <si>
    <t>Razem</t>
  </si>
  <si>
    <t>Klasa I</t>
  </si>
  <si>
    <t>Klasa II</t>
  </si>
  <si>
    <t>Klasa III</t>
  </si>
  <si>
    <t>Klasa IV</t>
  </si>
  <si>
    <t>Klasa V</t>
  </si>
  <si>
    <t>Klasa VI</t>
  </si>
  <si>
    <t>Klasa VII</t>
  </si>
  <si>
    <t>Klasa VIII</t>
  </si>
  <si>
    <t>, z tego:</t>
  </si>
  <si>
    <t xml:space="preserve">-         wydatki bieżące </t>
  </si>
  <si>
    <t xml:space="preserve">-         wydatki majątkowe </t>
  </si>
  <si>
    <t>………….………................................</t>
  </si>
  <si>
    <t>data sporządzenia</t>
  </si>
  <si>
    <r>
      <t xml:space="preserve">Wyszczególnienie </t>
    </r>
    <r>
      <rPr>
        <b/>
        <vertAlign val="superscript"/>
        <sz val="10"/>
        <color theme="1"/>
        <rFont val="Arial"/>
        <family val="2"/>
        <charset val="238"/>
      </rPr>
      <t>1)</t>
    </r>
  </si>
  <si>
    <t>2)  Niepotrzebne skreślić.</t>
  </si>
  <si>
    <t>I. Dotacja celowa na wyposażenie szkół w podręczniki lub materiały edukacyjne</t>
  </si>
  <si>
    <t xml:space="preserve">II.  Dotacja celowa na wyposażenie szkół w materiały ćwiczeniowe </t>
  </si>
  <si>
    <r>
      <t xml:space="preserve">Szkoły podstawowe/szkoły artystyczne realizujące kształcenie ogólne w zakresie szkoły podstawowej </t>
    </r>
    <r>
      <rPr>
        <b/>
        <vertAlign val="superscript"/>
        <sz val="10"/>
        <color theme="1"/>
        <rFont val="Arial"/>
        <family val="2"/>
        <charset val="238"/>
      </rPr>
      <t xml:space="preserve">2) </t>
    </r>
  </si>
  <si>
    <t>Łączna kwota dotacji celowej na wyposażenie szkół w podręczniki lub materiały edukacyjne, w tym koszty obsługi zadania (poz. 15, kol. 11), wynosi</t>
  </si>
  <si>
    <t xml:space="preserve">Łączna kwota dotacji celowej na wyposażenie szkół w materiały ćwiczeniowe, w tym koszty obsługi zadania (poz. 4, kol. 11), wynosi </t>
  </si>
  <si>
    <t>IV. Kwota dotacji celowej na wyposażenie szkół (zespołów szkół) w podręczniki, materiały edukacyjne lub materiały ćwiczeniowe, uwzględniająca kwoty refundacji</t>
  </si>
  <si>
    <t xml:space="preserve">   </t>
  </si>
  <si>
    <t>Załącznik nr 4</t>
  </si>
  <si>
    <t>(należy zaznaczyć właściwy kwadrat przez wpisanie znaku "X")</t>
  </si>
  <si>
    <t xml:space="preserve">Wniosek o udzielenie dotacji celowej na wyposażenie szkół w podręczniki, materiały edukacyjne lub materiały ćwiczeniowe w 2026 r.
</t>
  </si>
  <si>
    <t>Prognozowana liczba uczniów danych klas w roku szkolnym 2026/2027</t>
  </si>
  <si>
    <t>…………..............</t>
  </si>
  <si>
    <t xml:space="preserve">aktualizacja informacji </t>
  </si>
  <si>
    <t>Prognozowana liczba uczniów danych klas w roku szkolnym 2026/2027 powiększona o liczbę uczniów równą liczbie oddziałów danych klas</t>
  </si>
  <si>
    <t xml:space="preserve">Prognozowany wzrost liczby uczniów klas II, III, V, VI i VIII w roku szkolnym 2026/2027 w stosunku odpowiednio do: 
-liczby uczniów klas II szkół podstawowych, którym w roku szkolnym 2024/2025 i 2025/2026 szkoły te zapewniły podręczniki do zajęć z zakresu edukacji: polonistycznej, matematycznej, przyrodniczej i społecznej, podręczniki do zajęć z zakresu danego języka obcego nowożytnego lub materiały edukacyjne,
-liczby uczniów klas III szkół podstawowych, którym w roku szkolnym 2025/2026 szkoły te zapewniły podręczniki do zajęć z zakresu edukacji: polonistycznej, matematycznej, przyrodniczej i społecznej, podręczniki do zajęć z zakresu danego języka obcego nowożytnego lub materiały edukacyjne,
-	liczby uczniów klas V i VIII szkół podstawowych, którym w roku szkolnym 2024/2025 i 2025/2026 szkoły te zapewniły podręczniki lub materiały edukacyjne,
-	liczby uczniów klas VI szkół podstawowych, którym w roku szkolnym 2025/2026 szkoły te zapewniły podręczniki lub materiały edukacyjne3)
</t>
  </si>
  <si>
    <t>Prognozowana liczba uczniów danych klas w roku szkolnym 2026/2027 powiększona o liczbę uczniów równą liczbie oddziałów danych klas4)</t>
  </si>
  <si>
    <t xml:space="preserve">Liczba uczniów danych klas w roku szkolnym 2026/2027, dla których istnieje konieczność zapewnienia przez szkoły podstawowe:
-	podręczników do zajęć z zakresu edukacji: polonistycznej, matematycznej, przyrodniczej i społecznej, podręczników do zajęć z zakresu danego języka obcego nowożytnego lub materiałów edukacyjnych – w przypadku uczniów klas II i III,
-	podręczników lub materiałów edukacyjnych – w przypadku uczniów klas V, VI i VIII5)
</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</si>
  <si>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w kol. 3 oraz kwoty 117,81 zł na ucznia)</t>
  </si>
  <si>
    <t>Środki niezbędne na wyposażenie szkół podstawowych w podręczniki lub materiały edukacyjne dla liczby uczniów wskazanej w poz. 1 (kwota nie może być wyższa od iloczynu liczby uczniów wskazanej odpowiednio w poz. 1:
-	w kol. 6 oraz kwoty 219,78 zł na ucznia,
-	w kol. 9 oraz kwoty 392,04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</si>
  <si>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w kol. 4 i 5 oraz kwoty 117,81 zł na ucznia)</t>
  </si>
  <si>
    <t>Środki niezbędne na wyposażenie szkół podstawowych w podręczniki lub materiały edukacyjne dla liczby uczniów wskazanej w poz. 2 (kwota nie może być wyższa od iloczynu liczby uczniów wskazanej odpowiednio w poz. 2:
-	w kol. 7 i 8 oraz kwoty 283,14 zł na ucznia,
-	w kol. 10 oraz kwoty 392,04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</si>
  <si>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w kol. 4 i 5 oraz kwoty 117,81 zł na ucznia)</t>
  </si>
  <si>
    <t>Środki niezbędne na wyposażenie szkół podstawowych w podręczniki lub materiały edukacyjne dla liczby uczniów wskazanej w poz. 3 (kwota nie może być wyższa od iloczynu liczby uczniów wskazanej odpowiednio w poz. 3:
-	w kol. 7 i 8 oraz kwoty 283,14 zł na ucznia,
-	w kol. 10 oraz kwoty 392,04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</si>
  <si>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w kol. 4 i 5 oraz kwoty 117,81 zł na ucznia)</t>
  </si>
  <si>
    <t>Środki niezbędne na wyposażenie szkół podstawowych w podręczniki lub materiały edukacyjne dla liczby uczniów wskazanej w poz. 4 (kwota nie może być wyższa od iloczynu liczby uczniów wskazanej odpowiednio w poz. 4:
-	w kol. 7 i 8 oraz kwoty 283,14 zł na ucznia,
-	w kol. 10 oraz kwoty 392,04 zł na ucznia)</t>
  </si>
  <si>
    <t>Środki niezbędne na wyposażenie szkół podstawowych w podręczniki lub materiały edukacyjne (suma kwot wskazanych w poz. 5–12)</t>
  </si>
  <si>
    <t>Wnioskowana kwota dotacji (suma kwot wskazanych w poz. 13 w kol. 11 i w poz. 14 w kol. 11)</t>
  </si>
  <si>
    <t>Środki niezbędne na wyposażenie szkół podstawowych w materiały ćwiczeniowe dla liczby uczniów wskazanej w poz. 1 (kwota nie może być wyższa od iloczynu liczby uczniów wskazanej odpowiednio w poz. 1:
-	w kol. 3–5 oraz kwoty 65,34 zł na ucznia,
-	w kol. 6–10 oraz kwoty 32,67 zł na ucznia)</t>
  </si>
  <si>
    <t>Koszty obsługi zadania (1 % kwoty wskazanej w poz. 2 w kol. 11) po zaokrągleniu w dół do pełnych groszy</t>
  </si>
  <si>
    <t>Wnioskowana kwota dotacji (suma kwot wskazanych w poz. 2 w kol. 11 i w poz. 3 w kol. 11)</t>
  </si>
  <si>
    <t>III. Dotacja celowa na refundację kosztów poniesionych w roku szkolnym 2025/2026 na zapewnienie podręczników, materiałów edukacyjnych lub materiałów ćwiczeniowych</t>
  </si>
  <si>
    <t>1)  Ilekroć w wyszczególnieniu jest mowa o szkołach podstawowych, należy przez to rozumieć także szkoły artystyczne realizujące kształcenie ogólne w zakresie szkoły podstawowej prowadzone przez jednostki samorządu terytorialnego.</t>
  </si>
  <si>
    <t>3)  Poz. 2 należy wypełnić w przypadku, gdy w roku szkolnym 2026/2027 liczba uczniów:
      1) klas II, V i VIII szkół podstawowych oraz klas szkół artystycznych realizujących kształcenie ogólne w zakresie klas II, V i VIII szkoły podstawowej zwiększy się w stosunku do liczby uczniów tych klas w roku szkolnym 2024/2025 i 2025/2026 lub
      2) klas III i VI szkół podstawowych oraz klas szkół artystycznych realizujących kształcenie ogólne w zakresie klas III i VI szkoły podstawowej zwiększy się w stosunku do liczby uczniów tych klas w roku szkolnym 2025/2026.</t>
  </si>
  <si>
    <t>4)  Poz. 3 należy wypełnić w przypadku, gdy w roku szkolnym:
     1) 2024/2025 nie funkcjonowały klasy II, V i VIII szkół podstawowych oraz klasy szkół artystycznych realizujących kształcenie ogólne w zakresie klas II, V i VIII szkoły podstawowej lub nie uczęszczali do tych klas uczniowie lub
     2) 2025/2026 nie funkcjonowały klasy II, III, V, VI i VIII szkół podstawowych oraz klasy szkół artystycznych realizujących kształcenie ogólne w zakresie klas II, III, V, VI i VIII szkoły podstawowej lub nie uczęszczali do tych klas uczniowie.</t>
  </si>
  <si>
    <t>5)   Poz. 4 należy wypełnić w przypadku, gdy liczba uczniów danych klas w roku szkolnym 2026/2027 nie zwiększy się w stosunku do liczby uczniów danych klas w roku szkolnym 2024/2025 lub 2025/2026, a istnieje konieczność zakupu podręczników lub materiałów edukacyjnych z powodu niedokonania takiego zakupu ze środków ostatniej dotacji celowej na wszystkich uczniów tej klasy udzielonej odpowiednio w 2024 r. lub 2025 r.</t>
  </si>
  <si>
    <t>6) Poz. 1 należy wypełnić w przypadku, gdy w roku szkolnym 2025/2026 szkoły podstawowe oraz szkoły artystyczne realizujące kształcenie ogólne w zakresie szkoły podstawowej zapewniły uczniom podręczniki lub materiały edukacyjne na rok szkolny 2025/2026, które zostały zakupione w 2025 r. oraz od dnia 1 stycznia 2026 r. do dnia 31 marca 2026 r. zgodnie z art. 57 ust. 5 ustawy z dnia 27 października 2017 r. o finansowaniu zadań oświatowych (Dz. U. z 2025 r. poz. 439 i 1792 oraz z 2026 r. poz. 34 i 319), zwanej dalej „ustawą”, podlegające refundacji z dotacji celowej w 2026 r. w kwotach obowiązujących do dnia 31 marca 2026 r.</t>
  </si>
  <si>
    <t>7) Poz. 2 należy wypełnić w przypadku, gdy w roku szkolnym 2025/2026 szkoły podstawowe oraz szkoły artystyczne realizujące kształcenie ogólne w zakresie szkoły podstawowej zapewniły uczniom podręczniki lub materiały edukacyjne na rok szkolny 2025/2026, które zostały zakupione od dnia 1 kwietnia 2026 r. zgodnie z art. 57 ust. 5 ustawy, podlegające refundacji z dotacji celowej w 2026 r. w kwotach obowiązujących od dnia 1 kwietnia 2026 r.</t>
  </si>
  <si>
    <t>8) Poz. 3 należy wypełnić w przypadku, gdy w roku szkolnym 2025/2026 szkoły podstawowe oraz szkoły artystyczne realizujące kształcenie ogólne w zakresie szkoły podstawowej zapewniły uczniom materiały ćwiczeniowe na rok szkolny 2025/2026, które zostały zakupione w 2025 r. oraz od dnia 1 stycznia 2026 r. do dnia 31 marca 2026 r. zgodnie z art. 57 ust. 5 ustawy, podlegające refundacji z dotacji celowej w 2026 r. w kwotach obowiązujących do dnia 31 marca 2026 r.</t>
  </si>
  <si>
    <t>9)	Poz. 4 należy wypełnić w przypadku, gdy w roku szkolnym 2025/2026 szkoły podstawowe oraz szkoły artystyczne realizujące kształcenie ogólne w zakresie szkoły podstawowej zapewniły uczniom materiały ćwiczeniowe na rok szkolny 2025/2026, które zostały zakupione od dnia 1 kwietnia 2026 r. zgodnie z art. 57 ust. 5 ustawy, podlegające refundacji z dotacji celowej w 2026 r. w kwotach obowiązujących od dnia 1 kwietnia 2026 r.</t>
  </si>
  <si>
    <t>10)	W poz. 5 w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danych uczniów zakupiono podręczniki lub materiały edukacyjne do dwóch języków obcych nowożytnych, należy podać podwójną liczbę tych uczniów.</t>
  </si>
  <si>
    <t xml:space="preserve">Wzrost liczby uczniów danych klas w ciągu roku szkolnego 2025/2026 w stosunku do liczby uczniów tych klas, którym w 2025 r. szkoły podstawowe ze środków dotacji celowej zapewniły:
-	podręczniki do zajęć z zakresu edukacji: polonistycznej, matematycznej, przyrodniczej i społecznej, podręczniki do zajęć z zakresu danego języka obcego nowożytnego lub materiały edukacyjne – w przypadku uczniów klas I–III,
-	podręczniki lub materiały edukacyjne – w przypadku uczniów klas IV–VIII6)
</t>
  </si>
  <si>
    <t>Wzrost liczby uczniów danych klas w ciągu roku szkolnego 2025/2026 w stosunku do liczby uczniów tych klas, którym w 2025 r. szkoły podstawowe ze środków dotacji celowej zapewniły:
-	podręczniki do zajęć z zakresu edukacji: polonistycznej, matematycznej, przyrodniczej i społecznej, podręczniki do zajęć z zakresu danego języka obcego nowożytnego lub materiały edukacyjne – w przypadku uczniów klas I–III,
-	podręczniki lub materiały edukacyjne, w przypadku uczniów klas IV–VIII7)</t>
  </si>
  <si>
    <t>Wzrost liczby uczniów danych klas w ciągu roku szkolnego 2025/2026 w stosunku do liczby uczniów tych klas, którym w 2025 r. szkoły podstawowe ze środków dotacji celowej zapewniły materiały ćwiczeniowe8)</t>
  </si>
  <si>
    <t>Wzrost liczby uczniów danych klas w ciągu roku szkolnego 2025/2026 w stosunku do liczby uczniów tych klas, którym w 2025 r. szkoły podstawowe ze środków dotacji celowej zapewniły materiały ćwiczeniowe9)</t>
  </si>
  <si>
    <t>Liczba uczniów danych klas w roku szkolnym 2025/2026,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nowożytnego10)</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</si>
  <si>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w kol. 3–5 oraz kwoty 98,01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</si>
  <si>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w kol. 3–5 oraz kwoty 117,81 zł na ucznia)</t>
  </si>
  <si>
    <t>Środki niezbędne na wyposażenie szkół podstawowych w podręczniki lub materiały edukacyjne dla liczby uczniów wskazanej w poz. 1 (kwota nie może być wyższa od iloczynu liczby uczniów wskazanej odpowiednio w poz. 1:
-	w kol. 6 oraz kwoty 183,15 zł na ucznia,
-	w kol. 7 i 8 oraz kwoty 235,62 zł na ucznia,
-	w kol. 9 i 10 oraz kwoty 326,70 zł na ucznia)</t>
  </si>
  <si>
    <t>Środki niezbędne na wyposażenie szkół podstawowych w podręczniki lub materiały edukacyjne dla liczby uczniów wskazanej w poz. 2 (kwota nie może być wyższa od iloczynu liczby uczniów wskazanej odpowiednio w poz. 2:
-	w kol. 6 oraz kwoty 219,78 zł na ucznia,
-	w kol. 7 i 8 oraz kwoty 283,14 zł na ucznia,
-	w kol. 9 i 10 oraz kwoty 392,04 zł na ucznia)</t>
  </si>
  <si>
    <t>Środki niezbędne na wyposażenie szkół podstawowych w materiały ćwiczeniowe dla liczby uczniów wskazanej w poz. 3 (kwota nie może być wyższa od iloczynu liczby uczniów wskazanej odpowiednio w poz. 3:
-	w kol. 3–5 oraz kwoty 54,45 zł na ucznia,
-	w kol. 6–10 oraz kwoty 27,23 zł na ucznia)</t>
  </si>
  <si>
    <t>Środki niezbędne na wyposażenie szkół podstawowych w materiały ćwiczeniowe dla liczby uczniów wskazanej w poz. 4 (kwota nie może być wyższa od iloczynu liczby uczniów wskazanej odpowiednio w poz. 4:
-	w kol. 3–5 oraz kwoty 65,34 zł na ucznia,
-	w kol. 6–10 oraz kwoty 32,67 zł na ucznia)</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</si>
  <si>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5(kwota nie może być wyższa od iloczynu liczby uczniów wskazanej odpowiednio w poz. 5 w kol. 6, 7, 9 i 10 oraz kwoty 24,75 zł na ucznia)</t>
  </si>
  <si>
    <t xml:space="preserve">Suma kwot wskazanych w pkt I (poz. 15, kol. 11), pkt II (poz. 4, kol. 11) i pkt III (poz. 15, kol. 11)  </t>
  </si>
  <si>
    <t>Koszty obsługi zadania (1 % kwoty wskazanej w poz. 13 w kol. 11) po zaokrągleniu w dół do pełnych groszy</t>
  </si>
  <si>
    <t>Środki podlegające refundacji (suma kwot wskazanych w poz. 6–12)</t>
  </si>
  <si>
    <t>W przypadku wniosku przekazywanego w postaci:</t>
  </si>
  <si>
    <t>1)     elektronicznej opatrzonego kwalifikowanym podpisem elektronicznym, podpisem osobistym lub podpisem zaufanym umieszcza się ten podpis;</t>
  </si>
  <si>
    <t>2)     papierowej i elektronicznej we:</t>
  </si>
  <si>
    <t xml:space="preserve">        a)    wniosku w postaci papierowej umieszcza się pieczęć i podpis wójta / burmistrza / prezydenta miasta / starosty / marszałka województwa,</t>
  </si>
  <si>
    <t xml:space="preserve">        b)    wniosku w postaci elektronicznej nie umieszcza się pieczęci i podpisu wójta / burmistrza / prezydenta miasta / starosty / marszałka województwa.</t>
  </si>
  <si>
    <t>informacje składane po raz pierwszy</t>
  </si>
  <si>
    <t>pieczęć i podpis wójta/burmistrza/prezydenta miasta/starosty/marszałka województwa*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</si>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</sst>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zł&quot;"/>
    <numFmt numFmtId="165" formatCode="#,##0.00\ _z_ł"/>
  </numFmts>
  <fonts count="17"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9"/>
      <color theme="1"/>
      <name val="Arial"/>
      <family val="2"/>
      <charset val="238"/>
    </font>
    <font>
      <i/>
      <sz val="11"/>
      <color theme="1"/>
      <name val="Arial"/>
      <family val="2"/>
      <charset val="238"/>
    </font>
    <font>
      <i/>
      <sz val="10"/>
      <color theme="1"/>
      <name val="Arial"/>
      <family val="2"/>
      <charset val="238"/>
    </font>
    <font>
      <sz val="8"/>
      <color rgb="FFFF0000"/>
      <name val="Arial"/>
      <family val="2"/>
      <charset val="238"/>
    </font>
    <font>
      <sz val="9"/>
      <color theme="1"/>
      <name val="Times New Roman"/>
      <family val="1"/>
      <charset val="238"/>
    </font>
    <font>
      <b/>
      <sz val="14"/>
      <color theme="1"/>
      <name val="Arial"/>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
      <b/>
      <vertAlign val="superscript"/>
      <sz val="10"/>
      <color theme="1"/>
      <name val="Arial"/>
      <family val="2"/>
      <charset val="238"/>
    </font>
    <font>
      <b/>
      <sz val="11"/>
      <color theme="1"/>
      <name val="Arial"/>
      <family val="2"/>
      <charset val="238"/>
    </font>
    <font>
      <sz val="8"/>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diagonalDown="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diagonalUp="1" diagonalDown="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34">
    <xf numFmtId="0" fontId="0" fillId="0" borderId="0" xfId="0"/>
    <xf numFmtId="0" fontId="2" fillId="0" borderId="0" xfId="0" applyFont="1"/>
    <xf numFmtId="0" fontId="2" fillId="0" borderId="0" xfId="0" applyFont="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6" fillId="0" borderId="0" xfId="0" applyFont="1"/>
    <xf numFmtId="0" fontId="7" fillId="0" borderId="0" xfId="0" applyFont="1" applyAlignment="1">
      <alignment horizontal="center" vertical="center"/>
    </xf>
    <xf numFmtId="0" fontId="2" fillId="0" borderId="1" xfId="0" applyFont="1" applyBorder="1" applyAlignment="1">
      <alignment horizontal="center" vertical="top"/>
    </xf>
    <xf numFmtId="0" fontId="8" fillId="0" borderId="0" xfId="0" applyFont="1" applyAlignment="1">
      <alignment wrapText="1"/>
    </xf>
    <xf numFmtId="0" fontId="5" fillId="0" borderId="0" xfId="0" applyFont="1" applyBorder="1" applyAlignment="1">
      <alignment horizontal="left" vertical="center"/>
    </xf>
    <xf numFmtId="0" fontId="5" fillId="0" borderId="0" xfId="0" applyFont="1" applyAlignment="1">
      <alignment horizontal="left" vertical="center" wrapText="1"/>
    </xf>
    <xf numFmtId="0" fontId="2" fillId="0" borderId="1" xfId="0" applyFont="1" applyFill="1" applyBorder="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wrapText="1"/>
    </xf>
    <xf numFmtId="0" fontId="5" fillId="0" borderId="0" xfId="0" applyFont="1" applyBorder="1" applyAlignment="1">
      <alignment vertical="center"/>
    </xf>
    <xf numFmtId="0" fontId="2" fillId="0" borderId="0" xfId="0" applyFont="1" applyBorder="1"/>
    <xf numFmtId="0" fontId="9" fillId="0" borderId="0" xfId="0" applyFont="1"/>
    <xf numFmtId="164" fontId="2" fillId="0" borderId="0" xfId="0" applyNumberFormat="1" applyFont="1" applyBorder="1" applyAlignment="1">
      <alignment horizontal="right"/>
    </xf>
    <xf numFmtId="0" fontId="3" fillId="0" borderId="0" xfId="0" applyFont="1"/>
    <xf numFmtId="0" fontId="10" fillId="0" borderId="0" xfId="0" applyFont="1"/>
    <xf numFmtId="164" fontId="3" fillId="0" borderId="0" xfId="0" applyNumberFormat="1" applyFont="1" applyBorder="1"/>
    <xf numFmtId="0" fontId="2" fillId="0" borderId="0" xfId="0" applyFont="1" applyBorder="1" applyAlignment="1">
      <alignment horizontal="center" vertical="top"/>
    </xf>
    <xf numFmtId="0" fontId="2" fillId="0" borderId="0" xfId="0" applyFont="1" applyBorder="1" applyAlignment="1">
      <alignment horizontal="left" vertical="top" wrapText="1"/>
    </xf>
    <xf numFmtId="165" fontId="2" fillId="0" borderId="0" xfId="0" applyNumberFormat="1" applyFont="1" applyFill="1" applyBorder="1" applyAlignment="1">
      <alignment horizontal="center" vertical="center"/>
    </xf>
    <xf numFmtId="0" fontId="10" fillId="0" borderId="0" xfId="0" applyFont="1" applyAlignment="1">
      <alignment horizontal="left" vertical="center"/>
    </xf>
    <xf numFmtId="0" fontId="4" fillId="0" borderId="0" xfId="0" applyFont="1"/>
    <xf numFmtId="164" fontId="2" fillId="0" borderId="1" xfId="0" applyNumberFormat="1" applyFont="1" applyBorder="1" applyAlignment="1">
      <alignment horizontal="center" vertical="center"/>
    </xf>
    <xf numFmtId="0" fontId="11"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9" fillId="0" borderId="0" xfId="0" applyFont="1" applyAlignment="1">
      <alignment horizontal="justify" vertical="center"/>
    </xf>
    <xf numFmtId="0" fontId="13" fillId="0" borderId="0" xfId="0" applyFont="1" applyAlignment="1"/>
    <xf numFmtId="0" fontId="3" fillId="2" borderId="1" xfId="0" applyFont="1" applyFill="1" applyBorder="1" applyAlignment="1">
      <alignment horizontal="center" vertical="center"/>
    </xf>
    <xf numFmtId="0" fontId="2" fillId="0" borderId="1" xfId="0" applyFont="1" applyBorder="1" applyAlignment="1">
      <alignment horizontal="center" vertical="center"/>
    </xf>
    <xf numFmtId="0" fontId="2" fillId="3" borderId="5" xfId="0" applyFont="1" applyFill="1" applyBorder="1" applyAlignment="1">
      <alignment horizontal="center" vertical="center"/>
    </xf>
    <xf numFmtId="164" fontId="3" fillId="0" borderId="1" xfId="0" applyNumberFormat="1" applyFont="1" applyBorder="1" applyAlignment="1">
      <alignment horizontal="center" vertical="center"/>
    </xf>
    <xf numFmtId="164" fontId="2" fillId="2" borderId="1" xfId="0" applyNumberFormat="1" applyFont="1" applyFill="1" applyBorder="1" applyAlignment="1">
      <alignment horizontal="center" vertical="center"/>
    </xf>
    <xf numFmtId="164" fontId="2" fillId="4" borderId="5"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0" fontId="4" fillId="0" borderId="0" xfId="0" applyFont="1" applyAlignment="1">
      <alignment vertical="center" wrapText="1"/>
    </xf>
    <xf numFmtId="0" fontId="2" fillId="2" borderId="1" xfId="0" applyNumberFormat="1" applyFont="1" applyFill="1" applyBorder="1" applyAlignment="1">
      <alignment horizontal="center" vertical="center"/>
    </xf>
    <xf numFmtId="0" fontId="2" fillId="4" borderId="5" xfId="0" applyNumberFormat="1" applyFont="1" applyFill="1" applyBorder="1" applyAlignment="1">
      <alignment horizontal="center" vertical="center"/>
    </xf>
    <xf numFmtId="0" fontId="2" fillId="0" borderId="0" xfId="0" applyFont="1" applyAlignment="1">
      <alignment horizontal="left" vertical="center" wrapText="1"/>
    </xf>
    <xf numFmtId="0" fontId="3" fillId="0" borderId="0" xfId="0" applyFont="1" applyBorder="1" applyAlignment="1">
      <alignment horizontal="left" vertical="center"/>
    </xf>
    <xf numFmtId="0" fontId="3" fillId="2" borderId="1" xfId="0" applyFont="1" applyFill="1" applyBorder="1" applyAlignment="1">
      <alignment horizontal="center" vertical="center"/>
    </xf>
    <xf numFmtId="0" fontId="10" fillId="0" borderId="0" xfId="0" applyFont="1" applyAlignment="1">
      <alignment horizontal="center" vertical="top" wrapText="1"/>
    </xf>
    <xf numFmtId="0" fontId="10" fillId="0" borderId="0" xfId="0" applyFont="1" applyAlignment="1">
      <alignment horizontal="center" vertical="top"/>
    </xf>
    <xf numFmtId="0" fontId="5" fillId="0" borderId="0" xfId="0" applyFont="1" applyAlignment="1">
      <alignment horizontal="left" vertical="center"/>
    </xf>
    <xf numFmtId="0" fontId="2" fillId="0" borderId="2" xfId="0" applyFont="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top"/>
    </xf>
    <xf numFmtId="0" fontId="2" fillId="4" borderId="16" xfId="0" applyFont="1" applyFill="1" applyBorder="1" applyAlignment="1">
      <alignment horizontal="center" vertical="center"/>
    </xf>
    <xf numFmtId="164" fontId="3" fillId="0" borderId="15" xfId="0" applyNumberFormat="1" applyFont="1" applyFill="1" applyBorder="1" applyAlignment="1">
      <alignment horizontal="center" vertical="center"/>
    </xf>
    <xf numFmtId="0" fontId="3" fillId="2" borderId="1" xfId="0" applyFont="1" applyFill="1" applyBorder="1" applyAlignment="1">
      <alignment horizontal="center" vertical="center"/>
    </xf>
    <xf numFmtId="164" fontId="3" fillId="0" borderId="15" xfId="0" applyNumberFormat="1" applyFont="1" applyBorder="1" applyAlignment="1">
      <alignment horizontal="center" vertical="center"/>
    </xf>
    <xf numFmtId="0" fontId="2" fillId="0" borderId="17" xfId="0" applyFont="1" applyBorder="1" applyAlignment="1">
      <alignment horizontal="center" vertical="center"/>
    </xf>
    <xf numFmtId="164" fontId="2" fillId="4" borderId="18" xfId="0" applyNumberFormat="1" applyFont="1" applyFill="1" applyBorder="1" applyAlignment="1">
      <alignment horizontal="center" vertical="center"/>
    </xf>
    <xf numFmtId="164" fontId="3" fillId="0" borderId="19" xfId="0" applyNumberFormat="1" applyFont="1" applyFill="1" applyBorder="1" applyAlignment="1">
      <alignment horizontal="center" vertical="center"/>
    </xf>
    <xf numFmtId="0" fontId="3" fillId="0" borderId="0" xfId="0" applyFont="1" applyBorder="1" applyAlignment="1">
      <alignment horizontal="left" vertical="center"/>
    </xf>
    <xf numFmtId="0" fontId="2" fillId="4" borderId="5" xfId="0" applyFont="1" applyFill="1" applyBorder="1"/>
    <xf numFmtId="164" fontId="3" fillId="2" borderId="1" xfId="0" applyNumberFormat="1" applyFont="1" applyFill="1" applyBorder="1" applyAlignment="1">
      <alignment horizontal="center" vertical="center"/>
    </xf>
    <xf numFmtId="0" fontId="4" fillId="0" borderId="0" xfId="0" applyFont="1" applyAlignment="1">
      <alignment horizontal="center" vertical="center"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vertical="top" wrapText="1"/>
    </xf>
    <xf numFmtId="0" fontId="2" fillId="0" borderId="1" xfId="0" applyFont="1" applyBorder="1" applyAlignment="1">
      <alignment vertical="center" wrapText="1"/>
    </xf>
    <xf numFmtId="0" fontId="10" fillId="0" borderId="0" xfId="0" applyFont="1"/>
    <xf numFmtId="0" fontId="3" fillId="2" borderId="1" xfId="0" applyFont="1" applyFill="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64" fontId="15" fillId="0" borderId="7" xfId="0" applyNumberFormat="1" applyFont="1" applyBorder="1" applyAlignment="1">
      <alignment vertical="center"/>
    </xf>
    <xf numFmtId="164" fontId="15" fillId="0" borderId="8" xfId="0" applyNumberFormat="1" applyFont="1" applyBorder="1" applyAlignment="1">
      <alignmen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10" fillId="0" borderId="0" xfId="0" applyFont="1" applyAlignment="1">
      <alignment wrapText="1"/>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2" fillId="0" borderId="0" xfId="0" applyFont="1" applyAlignment="1">
      <alignment horizontal="justify" vertical="center"/>
    </xf>
    <xf numFmtId="0" fontId="4" fillId="0" borderId="0" xfId="0" applyFont="1" applyAlignment="1">
      <alignment horizontal="left" vertical="center" indent="7"/>
    </xf>
    <xf numFmtId="0" fontId="13"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justify" vertical="center"/>
    </xf>
    <xf numFmtId="0" fontId="2" fillId="0" borderId="0" xfId="0" applyFont="1" applyAlignment="1">
      <alignment horizontal="left" vertical="center"/>
    </xf>
    <xf numFmtId="0" fontId="3" fillId="0" borderId="0" xfId="0" applyFont="1" applyBorder="1" applyAlignment="1">
      <alignment horizontal="left" vertical="center"/>
    </xf>
    <xf numFmtId="0" fontId="3" fillId="0" borderId="0" xfId="0" applyFont="1" applyAlignment="1">
      <alignment horizontal="left" vertical="center"/>
    </xf>
    <xf numFmtId="49" fontId="4" fillId="0" borderId="7"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8" xfId="0" applyNumberFormat="1" applyFont="1" applyBorder="1" applyAlignment="1">
      <alignment horizontal="center" vertical="center"/>
    </xf>
    <xf numFmtId="0" fontId="3" fillId="0" borderId="0" xfId="0" applyFont="1" applyBorder="1" applyAlignment="1">
      <alignment horizontal="center" vertical="center"/>
    </xf>
    <xf numFmtId="0" fontId="10" fillId="0" borderId="0" xfId="0" applyFont="1" applyAlignment="1">
      <alignment horizontal="center" vertical="top" wrapText="1"/>
    </xf>
    <xf numFmtId="0" fontId="10" fillId="0" borderId="0" xfId="0" applyFont="1" applyAlignment="1">
      <alignment horizontal="center" vertical="top"/>
    </xf>
    <xf numFmtId="0" fontId="10" fillId="0" borderId="0" xfId="0" applyFont="1" applyAlignment="1">
      <alignment horizontal="left" vertical="center"/>
    </xf>
    <xf numFmtId="0" fontId="5" fillId="0" borderId="0" xfId="0" applyFont="1" applyAlignment="1">
      <alignment horizontal="left" vertical="center"/>
    </xf>
    <xf numFmtId="0" fontId="4" fillId="0" borderId="7"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5" fillId="0" borderId="21" xfId="0" applyFont="1" applyBorder="1" applyAlignment="1">
      <alignment horizontal="left" vertical="center"/>
    </xf>
    <xf numFmtId="0" fontId="5" fillId="0" borderId="0" xfId="0" applyFont="1" applyBorder="1" applyAlignment="1">
      <alignment horizontal="left" vertical="center"/>
    </xf>
    <xf numFmtId="0" fontId="4" fillId="0" borderId="0" xfId="0" applyFont="1" applyAlignment="1">
      <alignment horizontal="right" vertical="center"/>
    </xf>
    <xf numFmtId="0" fontId="4" fillId="0" borderId="6" xfId="0" applyFont="1" applyBorder="1" applyAlignment="1">
      <alignment horizontal="right" vertical="center"/>
    </xf>
    <xf numFmtId="0" fontId="2" fillId="0" borderId="25" xfId="0" applyFont="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109"/>
  <sheetViews>
    <sheetView tabSelected="1" topLeftCell="A93" zoomScale="85" zoomScaleNormal="85" workbookViewId="0">
      <selection activeCell="B105" sqref="B105:I105"/>
    </sheetView>
  </sheetViews>
  <sheetFormatPr defaultColWidth="8.6640625" defaultRowHeight="13.2" x14ac:dyDescent="0.25"/>
  <cols>
    <col min="1" max="1" width="6.77734375" style="2" customWidth="1"/>
    <col min="2" max="2" width="7.5546875" style="1" customWidth="1"/>
    <col min="3" max="3" width="9" style="1" customWidth="1"/>
    <col min="4" max="5" width="9.33203125" style="1" customWidth="1"/>
    <col min="6" max="6" width="8.6640625" style="1" customWidth="1"/>
    <col min="7" max="7" width="11.6640625" style="1" customWidth="1"/>
    <col min="8" max="8" width="4.33203125" style="1" customWidth="1"/>
    <col min="9" max="10" width="11.6640625" style="1" customWidth="1"/>
    <col min="11" max="11" width="14.33203125" style="1" customWidth="1"/>
    <col min="12" max="12" width="18.33203125" style="1" customWidth="1"/>
    <col min="13" max="14" width="11.6640625" style="1" customWidth="1"/>
    <col min="15" max="15" width="15" style="1" customWidth="1"/>
    <col min="16" max="17" width="11.6640625" style="1" customWidth="1"/>
    <col min="18" max="18" width="15.5546875" style="1" customWidth="1"/>
    <col min="19" max="19" width="19.6640625" style="1" customWidth="1"/>
    <col min="20" max="20" width="10.109375" style="1" customWidth="1"/>
    <col min="21" max="16384" width="8.6640625" style="1"/>
  </cols>
  <sheetData>
    <row r="2" spans="1:19" ht="15.75" customHeight="1" x14ac:dyDescent="0.25">
      <c r="D2" s="48"/>
      <c r="E2" s="48"/>
      <c r="F2" s="48"/>
      <c r="G2" s="48"/>
      <c r="H2" s="48"/>
      <c r="I2" s="48"/>
      <c r="J2" s="48"/>
      <c r="K2" s="48"/>
      <c r="L2" s="48"/>
      <c r="M2" s="48"/>
      <c r="N2" s="48"/>
      <c r="O2" s="48"/>
      <c r="P2" s="48"/>
    </row>
    <row r="3" spans="1:19" ht="17.25" customHeight="1" x14ac:dyDescent="0.25">
      <c r="A3" s="48"/>
      <c r="B3" s="48"/>
      <c r="C3" s="48"/>
      <c r="D3" s="48"/>
      <c r="E3" s="48"/>
      <c r="F3" s="48"/>
      <c r="G3" s="48"/>
      <c r="H3" s="48"/>
      <c r="I3" s="48"/>
      <c r="J3" s="48"/>
      <c r="K3" s="48"/>
      <c r="L3" s="48"/>
      <c r="M3" s="48"/>
      <c r="N3" s="48"/>
      <c r="O3" s="48"/>
      <c r="P3" s="48"/>
      <c r="Q3" s="73" t="s">
        <v>26</v>
      </c>
      <c r="R3" s="73"/>
      <c r="S3" s="73"/>
    </row>
    <row r="4" spans="1:19" ht="22.5" customHeight="1" x14ac:dyDescent="0.25">
      <c r="A4" s="48"/>
      <c r="B4" s="48"/>
      <c r="C4" s="48"/>
      <c r="D4" s="48"/>
      <c r="E4" s="48"/>
      <c r="F4" s="48"/>
      <c r="G4" s="48"/>
      <c r="H4" s="48"/>
      <c r="I4" s="48"/>
      <c r="J4" s="48"/>
      <c r="K4" s="48"/>
      <c r="L4" s="48"/>
      <c r="M4" s="48"/>
      <c r="N4" s="48"/>
      <c r="O4" s="48"/>
      <c r="P4" s="48"/>
      <c r="Q4" s="48"/>
      <c r="R4" s="48"/>
    </row>
    <row r="5" spans="1:19" ht="23.25" customHeight="1" thickBot="1" x14ac:dyDescent="0.3">
      <c r="A5" s="111" t="s">
        <v>0</v>
      </c>
      <c r="B5" s="111"/>
      <c r="C5" s="111"/>
      <c r="D5" s="111"/>
      <c r="E5" s="111"/>
      <c r="F5" s="111"/>
      <c r="G5" s="111"/>
    </row>
    <row r="6" spans="1:19" ht="55.2" customHeight="1" thickBot="1" x14ac:dyDescent="0.3">
      <c r="A6" s="120"/>
      <c r="B6" s="121"/>
      <c r="C6" s="121"/>
      <c r="D6" s="121"/>
      <c r="E6" s="121"/>
      <c r="F6" s="121"/>
      <c r="G6" s="121"/>
      <c r="H6" s="121"/>
      <c r="I6" s="121"/>
      <c r="J6" s="121"/>
      <c r="K6" s="122"/>
    </row>
    <row r="7" spans="1:19" ht="13.8" thickBot="1" x14ac:dyDescent="0.3">
      <c r="A7" s="115" t="s">
        <v>1</v>
      </c>
      <c r="B7" s="115"/>
    </row>
    <row r="8" spans="1:19" ht="41.7" customHeight="1" thickBot="1" x14ac:dyDescent="0.3">
      <c r="A8" s="112"/>
      <c r="B8" s="113"/>
      <c r="C8" s="113"/>
      <c r="D8" s="113"/>
      <c r="E8" s="114"/>
      <c r="J8" s="1" t="s">
        <v>25</v>
      </c>
    </row>
    <row r="9" spans="1:19" x14ac:dyDescent="0.25">
      <c r="A9" s="110"/>
      <c r="B9" s="110"/>
      <c r="C9" s="18"/>
      <c r="D9" s="18"/>
      <c r="E9" s="18"/>
      <c r="F9" s="18"/>
      <c r="G9" s="18"/>
    </row>
    <row r="10" spans="1:19" x14ac:dyDescent="0.25">
      <c r="A10" s="70"/>
      <c r="B10" s="70"/>
      <c r="C10" s="18"/>
      <c r="D10" s="18"/>
      <c r="E10" s="18"/>
      <c r="F10" s="18"/>
      <c r="G10" s="18"/>
    </row>
    <row r="11" spans="1:19" x14ac:dyDescent="0.25">
      <c r="A11" s="52"/>
      <c r="B11" s="52"/>
      <c r="C11" s="18"/>
      <c r="D11" s="18"/>
      <c r="E11" s="18"/>
      <c r="F11" s="18"/>
      <c r="G11" s="18"/>
    </row>
    <row r="12" spans="1:19" x14ac:dyDescent="0.25">
      <c r="A12" s="110"/>
      <c r="B12" s="110"/>
      <c r="C12" s="110"/>
      <c r="D12" s="110"/>
      <c r="E12" s="110"/>
      <c r="F12" s="18"/>
      <c r="G12" s="18"/>
    </row>
    <row r="13" spans="1:19" ht="33" customHeight="1" x14ac:dyDescent="0.25">
      <c r="A13" s="116" t="s">
        <v>28</v>
      </c>
      <c r="B13" s="117"/>
      <c r="C13" s="117"/>
      <c r="D13" s="117"/>
      <c r="E13" s="117"/>
      <c r="F13" s="117"/>
      <c r="G13" s="117"/>
      <c r="H13" s="117"/>
      <c r="I13" s="117"/>
      <c r="J13" s="117"/>
      <c r="K13" s="117"/>
      <c r="L13" s="117"/>
      <c r="M13" s="117"/>
      <c r="N13" s="117"/>
      <c r="O13" s="117"/>
      <c r="P13" s="117"/>
      <c r="Q13" s="117"/>
      <c r="R13" s="117"/>
      <c r="S13" s="117"/>
    </row>
    <row r="14" spans="1:19" ht="27" customHeight="1" thickBot="1" x14ac:dyDescent="0.3">
      <c r="A14" s="54"/>
      <c r="B14" s="55"/>
      <c r="C14" s="55"/>
      <c r="D14" s="55"/>
      <c r="E14" s="55"/>
      <c r="F14" s="55"/>
      <c r="G14" s="55"/>
      <c r="H14" s="55"/>
      <c r="I14" s="55"/>
      <c r="J14" s="55"/>
      <c r="K14" s="55"/>
      <c r="L14" s="55"/>
      <c r="M14" s="55"/>
      <c r="N14" s="55"/>
      <c r="O14" s="55"/>
      <c r="P14" s="55"/>
      <c r="Q14" s="55"/>
      <c r="R14" s="55"/>
      <c r="S14" s="55"/>
    </row>
    <row r="15" spans="1:19" ht="14.7" customHeight="1" thickBot="1" x14ac:dyDescent="0.3">
      <c r="A15" s="123"/>
      <c r="B15" s="124"/>
      <c r="C15" s="125"/>
      <c r="D15" s="126" t="s">
        <v>79</v>
      </c>
      <c r="E15" s="127"/>
      <c r="F15" s="127"/>
      <c r="G15" s="127"/>
      <c r="H15" s="17"/>
      <c r="I15" s="17"/>
      <c r="J15" s="17"/>
      <c r="K15" s="17"/>
      <c r="L15" s="17"/>
      <c r="M15" s="17"/>
      <c r="N15" s="15"/>
      <c r="O15" s="15"/>
      <c r="P15" s="15"/>
      <c r="Q15" s="9"/>
      <c r="R15" s="9"/>
    </row>
    <row r="16" spans="1:19" ht="14.7" customHeight="1" thickBot="1" x14ac:dyDescent="0.3">
      <c r="A16" s="123"/>
      <c r="B16" s="124"/>
      <c r="C16" s="125"/>
      <c r="D16" s="126" t="s">
        <v>31</v>
      </c>
      <c r="E16" s="127"/>
      <c r="F16" s="127"/>
      <c r="G16" s="127"/>
      <c r="H16" s="3"/>
      <c r="I16" s="3"/>
      <c r="J16" s="16"/>
      <c r="K16" s="16"/>
      <c r="L16" s="16"/>
      <c r="M16" s="16"/>
      <c r="N16" s="16"/>
      <c r="O16" s="16"/>
      <c r="P16" s="16"/>
      <c r="Q16" s="10"/>
      <c r="R16" s="10"/>
    </row>
    <row r="18" spans="1:20" ht="15" customHeight="1" x14ac:dyDescent="0.25">
      <c r="B18" s="119" t="s">
        <v>27</v>
      </c>
      <c r="C18" s="119"/>
      <c r="D18" s="119"/>
      <c r="E18" s="119"/>
      <c r="F18" s="119"/>
      <c r="G18" s="119"/>
      <c r="H18" s="119"/>
      <c r="I18" s="119"/>
      <c r="J18" s="119"/>
      <c r="K18" s="119"/>
      <c r="L18" s="119"/>
      <c r="M18" s="119"/>
      <c r="N18" s="119"/>
      <c r="O18" s="119"/>
    </row>
    <row r="19" spans="1:20" ht="15" customHeight="1" x14ac:dyDescent="0.25">
      <c r="B19" s="56"/>
      <c r="C19" s="56"/>
      <c r="D19" s="56"/>
      <c r="E19" s="56"/>
      <c r="F19" s="56"/>
      <c r="G19" s="56"/>
      <c r="H19" s="56"/>
      <c r="I19" s="56"/>
      <c r="J19" s="56"/>
      <c r="K19" s="56"/>
      <c r="L19" s="56"/>
      <c r="M19" s="56"/>
      <c r="N19" s="56"/>
      <c r="O19" s="56"/>
    </row>
    <row r="20" spans="1:20" ht="15" customHeight="1" x14ac:dyDescent="0.25">
      <c r="B20" s="14"/>
      <c r="C20" s="14"/>
      <c r="D20" s="14"/>
      <c r="E20" s="14"/>
      <c r="F20" s="14"/>
      <c r="G20" s="14"/>
      <c r="H20" s="14"/>
      <c r="I20" s="14"/>
    </row>
    <row r="21" spans="1:20" ht="15" customHeight="1" x14ac:dyDescent="0.25">
      <c r="A21" s="118" t="s">
        <v>19</v>
      </c>
      <c r="B21" s="118"/>
      <c r="C21" s="118"/>
      <c r="D21" s="118"/>
      <c r="E21" s="118"/>
      <c r="F21" s="118"/>
      <c r="G21" s="118"/>
      <c r="H21" s="118"/>
      <c r="I21" s="118"/>
      <c r="J21" s="118"/>
      <c r="K21" s="118"/>
      <c r="L21" s="118"/>
      <c r="M21" s="118"/>
      <c r="N21" s="118"/>
      <c r="O21" s="118"/>
      <c r="P21" s="118"/>
      <c r="Q21" s="118"/>
      <c r="R21" s="118"/>
      <c r="S21" s="118"/>
    </row>
    <row r="22" spans="1:20" ht="13.8" thickBot="1" x14ac:dyDescent="0.3"/>
    <row r="23" spans="1:20" ht="68.25" customHeight="1" x14ac:dyDescent="0.25">
      <c r="A23" s="96" t="s">
        <v>2</v>
      </c>
      <c r="B23" s="98" t="s">
        <v>17</v>
      </c>
      <c r="C23" s="98"/>
      <c r="D23" s="98"/>
      <c r="E23" s="98"/>
      <c r="F23" s="98"/>
      <c r="G23" s="98"/>
      <c r="H23" s="98"/>
      <c r="I23" s="98"/>
      <c r="J23" s="98"/>
      <c r="K23" s="99" t="s">
        <v>21</v>
      </c>
      <c r="L23" s="100"/>
      <c r="M23" s="100"/>
      <c r="N23" s="100"/>
      <c r="O23" s="100"/>
      <c r="P23" s="100"/>
      <c r="Q23" s="100"/>
      <c r="R23" s="100"/>
      <c r="S23" s="58" t="s">
        <v>3</v>
      </c>
    </row>
    <row r="24" spans="1:20" ht="24.75" customHeight="1" x14ac:dyDescent="0.25">
      <c r="A24" s="97"/>
      <c r="B24" s="81"/>
      <c r="C24" s="81"/>
      <c r="D24" s="81"/>
      <c r="E24" s="81"/>
      <c r="F24" s="81"/>
      <c r="G24" s="81"/>
      <c r="H24" s="81"/>
      <c r="I24" s="81"/>
      <c r="J24" s="81"/>
      <c r="K24" s="53" t="s">
        <v>4</v>
      </c>
      <c r="L24" s="53" t="s">
        <v>5</v>
      </c>
      <c r="M24" s="53" t="s">
        <v>6</v>
      </c>
      <c r="N24" s="53" t="s">
        <v>7</v>
      </c>
      <c r="O24" s="53" t="s">
        <v>8</v>
      </c>
      <c r="P24" s="53" t="s">
        <v>9</v>
      </c>
      <c r="Q24" s="53" t="s">
        <v>10</v>
      </c>
      <c r="R24" s="37" t="s">
        <v>11</v>
      </c>
      <c r="S24" s="59"/>
    </row>
    <row r="25" spans="1:20" s="2" customFormat="1" ht="15" customHeight="1" x14ac:dyDescent="0.3">
      <c r="A25" s="60">
        <v>1</v>
      </c>
      <c r="B25" s="84">
        <v>2</v>
      </c>
      <c r="C25" s="85"/>
      <c r="D25" s="85"/>
      <c r="E25" s="85"/>
      <c r="F25" s="85"/>
      <c r="G25" s="85"/>
      <c r="H25" s="85"/>
      <c r="I25" s="85"/>
      <c r="J25" s="86"/>
      <c r="K25" s="41">
        <v>3</v>
      </c>
      <c r="L25" s="41">
        <v>4</v>
      </c>
      <c r="M25" s="41">
        <v>5</v>
      </c>
      <c r="N25" s="41">
        <v>6</v>
      </c>
      <c r="O25" s="41">
        <v>7</v>
      </c>
      <c r="P25" s="41">
        <v>8</v>
      </c>
      <c r="Q25" s="41">
        <v>9</v>
      </c>
      <c r="R25" s="57">
        <v>10</v>
      </c>
      <c r="S25" s="61">
        <v>11</v>
      </c>
    </row>
    <row r="26" spans="1:20" ht="29.4" customHeight="1" x14ac:dyDescent="0.25">
      <c r="A26" s="62">
        <v>1</v>
      </c>
      <c r="B26" s="75" t="s">
        <v>32</v>
      </c>
      <c r="C26" s="76"/>
      <c r="D26" s="76"/>
      <c r="E26" s="76"/>
      <c r="F26" s="76"/>
      <c r="G26" s="76"/>
      <c r="H26" s="76"/>
      <c r="I26" s="76"/>
      <c r="J26" s="77"/>
      <c r="K26" s="49"/>
      <c r="L26" s="50"/>
      <c r="M26" s="50"/>
      <c r="N26" s="49"/>
      <c r="O26" s="50"/>
      <c r="P26" s="50"/>
      <c r="Q26" s="49"/>
      <c r="R26" s="50"/>
      <c r="S26" s="63"/>
    </row>
    <row r="27" spans="1:20" ht="177.6" customHeight="1" x14ac:dyDescent="0.25">
      <c r="A27" s="62">
        <v>2</v>
      </c>
      <c r="B27" s="75" t="s">
        <v>33</v>
      </c>
      <c r="C27" s="76"/>
      <c r="D27" s="76"/>
      <c r="E27" s="76"/>
      <c r="F27" s="76"/>
      <c r="G27" s="76"/>
      <c r="H27" s="76"/>
      <c r="I27" s="76"/>
      <c r="J27" s="77"/>
      <c r="K27" s="50"/>
      <c r="L27" s="49"/>
      <c r="M27" s="49"/>
      <c r="N27" s="50"/>
      <c r="O27" s="49"/>
      <c r="P27" s="49"/>
      <c r="Q27" s="50"/>
      <c r="R27" s="49"/>
      <c r="S27" s="63"/>
    </row>
    <row r="28" spans="1:20" ht="32.4" customHeight="1" x14ac:dyDescent="0.25">
      <c r="A28" s="62">
        <v>3</v>
      </c>
      <c r="B28" s="75" t="s">
        <v>34</v>
      </c>
      <c r="C28" s="76"/>
      <c r="D28" s="76"/>
      <c r="E28" s="76"/>
      <c r="F28" s="76"/>
      <c r="G28" s="76"/>
      <c r="H28" s="76"/>
      <c r="I28" s="76"/>
      <c r="J28" s="77"/>
      <c r="K28" s="50"/>
      <c r="L28" s="49"/>
      <c r="M28" s="49"/>
      <c r="N28" s="50"/>
      <c r="O28" s="49"/>
      <c r="P28" s="49"/>
      <c r="Q28" s="50"/>
      <c r="R28" s="49"/>
      <c r="S28" s="63"/>
    </row>
    <row r="29" spans="1:20" ht="85.95" customHeight="1" x14ac:dyDescent="0.25">
      <c r="A29" s="62">
        <v>4</v>
      </c>
      <c r="B29" s="75" t="s">
        <v>35</v>
      </c>
      <c r="C29" s="76"/>
      <c r="D29" s="76"/>
      <c r="E29" s="76"/>
      <c r="F29" s="76"/>
      <c r="G29" s="76"/>
      <c r="H29" s="76"/>
      <c r="I29" s="76"/>
      <c r="J29" s="77"/>
      <c r="K29" s="50"/>
      <c r="L29" s="49"/>
      <c r="M29" s="49"/>
      <c r="N29" s="50"/>
      <c r="O29" s="49"/>
      <c r="P29" s="49"/>
      <c r="Q29" s="50"/>
      <c r="R29" s="49"/>
      <c r="S29" s="63"/>
    </row>
    <row r="30" spans="1:20" ht="70.2" customHeight="1" x14ac:dyDescent="0.25">
      <c r="A30" s="62">
        <v>5</v>
      </c>
      <c r="B30" s="75" t="s">
        <v>36</v>
      </c>
      <c r="C30" s="76"/>
      <c r="D30" s="76"/>
      <c r="E30" s="76"/>
      <c r="F30" s="76"/>
      <c r="G30" s="76"/>
      <c r="H30" s="76"/>
      <c r="I30" s="76"/>
      <c r="J30" s="77"/>
      <c r="K30" s="44">
        <f>K26*117.81</f>
        <v>0</v>
      </c>
      <c r="L30" s="45"/>
      <c r="M30" s="45"/>
      <c r="N30" s="45"/>
      <c r="O30" s="45"/>
      <c r="P30" s="45"/>
      <c r="Q30" s="45"/>
      <c r="R30" s="45"/>
      <c r="S30" s="64">
        <f>SUM(K30:R30)</f>
        <v>0</v>
      </c>
    </row>
    <row r="31" spans="1:20" ht="71.400000000000006" customHeight="1" x14ac:dyDescent="0.25">
      <c r="A31" s="62">
        <v>6</v>
      </c>
      <c r="B31" s="75" t="s">
        <v>37</v>
      </c>
      <c r="C31" s="76"/>
      <c r="D31" s="76"/>
      <c r="E31" s="76"/>
      <c r="F31" s="76"/>
      <c r="G31" s="76"/>
      <c r="H31" s="76"/>
      <c r="I31" s="76"/>
      <c r="J31" s="77"/>
      <c r="K31" s="45"/>
      <c r="L31" s="45"/>
      <c r="M31" s="45"/>
      <c r="N31" s="44">
        <f>N26*219.78</f>
        <v>0</v>
      </c>
      <c r="O31" s="45"/>
      <c r="P31" s="45"/>
      <c r="Q31" s="44">
        <f>Q26*392.04</f>
        <v>0</v>
      </c>
      <c r="R31" s="45"/>
      <c r="S31" s="64">
        <f t="shared" ref="S31:S37" si="0">SUM(K31:R31)</f>
        <v>0</v>
      </c>
      <c r="T31" s="8"/>
    </row>
    <row r="32" spans="1:20" ht="69" customHeight="1" x14ac:dyDescent="0.25">
      <c r="A32" s="62">
        <v>7</v>
      </c>
      <c r="B32" s="75" t="s">
        <v>38</v>
      </c>
      <c r="C32" s="76"/>
      <c r="D32" s="76"/>
      <c r="E32" s="76"/>
      <c r="F32" s="76"/>
      <c r="G32" s="76"/>
      <c r="H32" s="76"/>
      <c r="I32" s="76"/>
      <c r="J32" s="77"/>
      <c r="K32" s="45"/>
      <c r="L32" s="44">
        <f>L27*117.81</f>
        <v>0</v>
      </c>
      <c r="M32" s="44">
        <f>M27*117.81</f>
        <v>0</v>
      </c>
      <c r="N32" s="45"/>
      <c r="O32" s="45"/>
      <c r="P32" s="45"/>
      <c r="Q32" s="45"/>
      <c r="R32" s="45"/>
      <c r="S32" s="64">
        <f t="shared" si="0"/>
        <v>0</v>
      </c>
      <c r="T32" s="8"/>
    </row>
    <row r="33" spans="1:19" ht="66" customHeight="1" x14ac:dyDescent="0.25">
      <c r="A33" s="62">
        <v>8</v>
      </c>
      <c r="B33" s="75" t="s">
        <v>39</v>
      </c>
      <c r="C33" s="76"/>
      <c r="D33" s="76"/>
      <c r="E33" s="76"/>
      <c r="F33" s="76"/>
      <c r="G33" s="76"/>
      <c r="H33" s="76"/>
      <c r="I33" s="76"/>
      <c r="J33" s="77"/>
      <c r="K33" s="45"/>
      <c r="L33" s="45"/>
      <c r="M33" s="45"/>
      <c r="N33" s="45"/>
      <c r="O33" s="44">
        <f>O27*283.14</f>
        <v>0</v>
      </c>
      <c r="P33" s="44">
        <f>P27*283.14</f>
        <v>0</v>
      </c>
      <c r="Q33" s="45"/>
      <c r="R33" s="44">
        <f>R27*392.04</f>
        <v>0</v>
      </c>
      <c r="S33" s="64">
        <f t="shared" si="0"/>
        <v>0</v>
      </c>
    </row>
    <row r="34" spans="1:19" ht="70.2" customHeight="1" x14ac:dyDescent="0.25">
      <c r="A34" s="62">
        <v>9</v>
      </c>
      <c r="B34" s="75" t="s">
        <v>40</v>
      </c>
      <c r="C34" s="76"/>
      <c r="D34" s="76"/>
      <c r="E34" s="76"/>
      <c r="F34" s="76"/>
      <c r="G34" s="76"/>
      <c r="H34" s="76"/>
      <c r="I34" s="76"/>
      <c r="J34" s="77"/>
      <c r="K34" s="45"/>
      <c r="L34" s="44">
        <f>L28*117.81</f>
        <v>0</v>
      </c>
      <c r="M34" s="44">
        <f>M28*117.81</f>
        <v>0</v>
      </c>
      <c r="N34" s="45"/>
      <c r="O34" s="45"/>
      <c r="P34" s="45"/>
      <c r="Q34" s="45"/>
      <c r="R34" s="45"/>
      <c r="S34" s="64">
        <f t="shared" si="0"/>
        <v>0</v>
      </c>
    </row>
    <row r="35" spans="1:19" ht="66" customHeight="1" x14ac:dyDescent="0.25">
      <c r="A35" s="62">
        <v>10</v>
      </c>
      <c r="B35" s="75" t="s">
        <v>41</v>
      </c>
      <c r="C35" s="76"/>
      <c r="D35" s="76"/>
      <c r="E35" s="76"/>
      <c r="F35" s="76"/>
      <c r="G35" s="76"/>
      <c r="H35" s="76"/>
      <c r="I35" s="76"/>
      <c r="J35" s="77"/>
      <c r="K35" s="45"/>
      <c r="L35" s="45"/>
      <c r="M35" s="45"/>
      <c r="N35" s="45"/>
      <c r="O35" s="44">
        <f>O28*283.14</f>
        <v>0</v>
      </c>
      <c r="P35" s="44">
        <f>P28*283.14</f>
        <v>0</v>
      </c>
      <c r="Q35" s="45"/>
      <c r="R35" s="44">
        <f>R28*392.04</f>
        <v>0</v>
      </c>
      <c r="S35" s="64">
        <f t="shared" si="0"/>
        <v>0</v>
      </c>
    </row>
    <row r="36" spans="1:19" ht="69.599999999999994" customHeight="1" x14ac:dyDescent="0.25">
      <c r="A36" s="62">
        <v>11</v>
      </c>
      <c r="B36" s="75" t="s">
        <v>42</v>
      </c>
      <c r="C36" s="76"/>
      <c r="D36" s="76"/>
      <c r="E36" s="76"/>
      <c r="F36" s="76"/>
      <c r="G36" s="76"/>
      <c r="H36" s="76"/>
      <c r="I36" s="76"/>
      <c r="J36" s="77"/>
      <c r="K36" s="45"/>
      <c r="L36" s="44">
        <f>L29*117.81</f>
        <v>0</v>
      </c>
      <c r="M36" s="44">
        <f>M29*117.81</f>
        <v>0</v>
      </c>
      <c r="N36" s="45"/>
      <c r="O36" s="45"/>
      <c r="P36" s="45"/>
      <c r="Q36" s="45"/>
      <c r="R36" s="45"/>
      <c r="S36" s="64">
        <f t="shared" si="0"/>
        <v>0</v>
      </c>
    </row>
    <row r="37" spans="1:19" ht="69" customHeight="1" x14ac:dyDescent="0.25">
      <c r="A37" s="62">
        <v>12</v>
      </c>
      <c r="B37" s="75" t="s">
        <v>43</v>
      </c>
      <c r="C37" s="76"/>
      <c r="D37" s="76"/>
      <c r="E37" s="76"/>
      <c r="F37" s="76"/>
      <c r="G37" s="76"/>
      <c r="H37" s="76"/>
      <c r="I37" s="76"/>
      <c r="J37" s="77"/>
      <c r="K37" s="45"/>
      <c r="L37" s="45"/>
      <c r="M37" s="45"/>
      <c r="N37" s="45"/>
      <c r="O37" s="44">
        <f>O29*283.14</f>
        <v>0</v>
      </c>
      <c r="P37" s="44">
        <f>P29*283.14</f>
        <v>0</v>
      </c>
      <c r="Q37" s="45"/>
      <c r="R37" s="44">
        <f>R29*392.04</f>
        <v>0</v>
      </c>
      <c r="S37" s="64">
        <f t="shared" si="0"/>
        <v>0</v>
      </c>
    </row>
    <row r="38" spans="1:19" ht="28.95" customHeight="1" x14ac:dyDescent="0.25">
      <c r="A38" s="62">
        <v>13</v>
      </c>
      <c r="B38" s="75" t="s">
        <v>44</v>
      </c>
      <c r="C38" s="76"/>
      <c r="D38" s="76"/>
      <c r="E38" s="76"/>
      <c r="F38" s="76"/>
      <c r="G38" s="76"/>
      <c r="H38" s="76"/>
      <c r="I38" s="76"/>
      <c r="J38" s="77"/>
      <c r="K38" s="46">
        <f>SUM(K30:K37)</f>
        <v>0</v>
      </c>
      <c r="L38" s="46">
        <f t="shared" ref="L38:R38" si="1">SUM(L30:L37)</f>
        <v>0</v>
      </c>
      <c r="M38" s="46">
        <f>SUM(M30:M37)</f>
        <v>0</v>
      </c>
      <c r="N38" s="46">
        <f t="shared" si="1"/>
        <v>0</v>
      </c>
      <c r="O38" s="46">
        <f t="shared" si="1"/>
        <v>0</v>
      </c>
      <c r="P38" s="46">
        <f t="shared" si="1"/>
        <v>0</v>
      </c>
      <c r="Q38" s="46">
        <f t="shared" si="1"/>
        <v>0</v>
      </c>
      <c r="R38" s="46">
        <f t="shared" si="1"/>
        <v>0</v>
      </c>
      <c r="S38" s="64">
        <f>SUM(S30:S37)</f>
        <v>0</v>
      </c>
    </row>
    <row r="39" spans="1:19" ht="33" customHeight="1" x14ac:dyDescent="0.25">
      <c r="A39" s="7">
        <v>14</v>
      </c>
      <c r="B39" s="74" t="s">
        <v>72</v>
      </c>
      <c r="C39" s="74"/>
      <c r="D39" s="74"/>
      <c r="E39" s="74"/>
      <c r="F39" s="74"/>
      <c r="G39" s="74"/>
      <c r="H39" s="74"/>
      <c r="I39" s="74"/>
      <c r="J39" s="74"/>
      <c r="K39" s="45"/>
      <c r="L39" s="45"/>
      <c r="M39" s="45"/>
      <c r="N39" s="45"/>
      <c r="O39" s="45"/>
      <c r="P39" s="45"/>
      <c r="Q39" s="45"/>
      <c r="R39" s="45"/>
      <c r="S39" s="46">
        <f>ROUNDDOWN(S38*0.01,2)</f>
        <v>0</v>
      </c>
    </row>
    <row r="40" spans="1:19" ht="24" customHeight="1" x14ac:dyDescent="0.25">
      <c r="A40" s="7">
        <v>15</v>
      </c>
      <c r="B40" s="74" t="s">
        <v>45</v>
      </c>
      <c r="C40" s="74"/>
      <c r="D40" s="74"/>
      <c r="E40" s="74"/>
      <c r="F40" s="74"/>
      <c r="G40" s="74"/>
      <c r="H40" s="74"/>
      <c r="I40" s="74"/>
      <c r="J40" s="74"/>
      <c r="K40" s="71"/>
      <c r="L40" s="71"/>
      <c r="M40" s="71"/>
      <c r="N40" s="71"/>
      <c r="O40" s="71"/>
      <c r="P40" s="71"/>
      <c r="Q40" s="71"/>
      <c r="R40" s="71"/>
      <c r="S40" s="72">
        <f>S38+S39</f>
        <v>0</v>
      </c>
    </row>
    <row r="41" spans="1:19" ht="15" thickBot="1" x14ac:dyDescent="0.35">
      <c r="A41" s="6"/>
      <c r="B41" s="5"/>
      <c r="C41" s="5"/>
    </row>
    <row r="42" spans="1:19" ht="21.6" customHeight="1" thickBot="1" x14ac:dyDescent="0.3">
      <c r="A42" s="82" t="s">
        <v>22</v>
      </c>
      <c r="B42" s="82"/>
      <c r="C42" s="82"/>
      <c r="D42" s="82"/>
      <c r="E42" s="82"/>
      <c r="F42" s="82"/>
      <c r="G42" s="82"/>
      <c r="H42" s="82"/>
      <c r="I42" s="82"/>
      <c r="J42" s="82"/>
      <c r="K42" s="82"/>
      <c r="L42" s="82"/>
      <c r="M42" s="82"/>
      <c r="N42" s="83"/>
      <c r="O42" s="87">
        <f>S40</f>
        <v>0</v>
      </c>
      <c r="P42" s="88"/>
    </row>
    <row r="43" spans="1:19" ht="28.5" customHeight="1" x14ac:dyDescent="0.25">
      <c r="A43" s="19"/>
      <c r="B43" s="19"/>
      <c r="C43" s="19"/>
      <c r="D43" s="19"/>
      <c r="E43" s="19"/>
      <c r="F43" s="19"/>
      <c r="G43" s="19"/>
      <c r="H43" s="19"/>
      <c r="I43" s="19"/>
      <c r="J43" s="19"/>
      <c r="K43" s="18"/>
    </row>
    <row r="44" spans="1:19" ht="17.399999999999999" x14ac:dyDescent="0.3">
      <c r="A44" s="80" t="s">
        <v>20</v>
      </c>
      <c r="B44" s="80"/>
      <c r="C44" s="80"/>
      <c r="D44" s="80"/>
      <c r="E44" s="80"/>
      <c r="F44" s="80"/>
      <c r="G44" s="80"/>
      <c r="H44" s="80"/>
      <c r="I44" s="80"/>
      <c r="J44" s="80"/>
      <c r="K44" s="80"/>
      <c r="L44" s="80"/>
      <c r="M44" s="80"/>
      <c r="N44" s="80"/>
      <c r="O44" s="80"/>
      <c r="P44" s="80"/>
      <c r="Q44" s="80"/>
      <c r="R44" s="80"/>
      <c r="S44" s="80"/>
    </row>
    <row r="45" spans="1:19" ht="17.399999999999999" x14ac:dyDescent="0.3">
      <c r="A45" s="22"/>
      <c r="B45" s="22"/>
      <c r="C45" s="22"/>
      <c r="D45" s="22"/>
      <c r="E45" s="22"/>
      <c r="F45" s="22"/>
      <c r="G45" s="22"/>
      <c r="H45" s="22"/>
      <c r="I45" s="22"/>
      <c r="J45" s="22"/>
      <c r="K45" s="22"/>
      <c r="L45" s="22"/>
      <c r="M45" s="22"/>
      <c r="N45" s="22"/>
      <c r="O45" s="22"/>
      <c r="P45" s="22"/>
      <c r="Q45" s="22"/>
      <c r="R45" s="22"/>
      <c r="S45" s="22"/>
    </row>
    <row r="46" spans="1:19" ht="53.25" customHeight="1" x14ac:dyDescent="0.25">
      <c r="A46" s="81" t="s">
        <v>2</v>
      </c>
      <c r="B46" s="81" t="s">
        <v>17</v>
      </c>
      <c r="C46" s="81"/>
      <c r="D46" s="81"/>
      <c r="E46" s="81"/>
      <c r="F46" s="81"/>
      <c r="G46" s="81"/>
      <c r="H46" s="81"/>
      <c r="I46" s="81"/>
      <c r="J46" s="81"/>
      <c r="K46" s="131" t="s">
        <v>21</v>
      </c>
      <c r="L46" s="132"/>
      <c r="M46" s="132"/>
      <c r="N46" s="132"/>
      <c r="O46" s="132"/>
      <c r="P46" s="132"/>
      <c r="Q46" s="132"/>
      <c r="R46" s="133"/>
      <c r="S46" s="40" t="s">
        <v>3</v>
      </c>
    </row>
    <row r="47" spans="1:19" x14ac:dyDescent="0.25">
      <c r="A47" s="81"/>
      <c r="B47" s="81"/>
      <c r="C47" s="81"/>
      <c r="D47" s="81"/>
      <c r="E47" s="81"/>
      <c r="F47" s="81"/>
      <c r="G47" s="81"/>
      <c r="H47" s="81"/>
      <c r="I47" s="81"/>
      <c r="J47" s="81"/>
      <c r="K47" s="13" t="s">
        <v>4</v>
      </c>
      <c r="L47" s="13" t="s">
        <v>5</v>
      </c>
      <c r="M47" s="13" t="s">
        <v>6</v>
      </c>
      <c r="N47" s="13" t="s">
        <v>7</v>
      </c>
      <c r="O47" s="13" t="s">
        <v>8</v>
      </c>
      <c r="P47" s="13" t="s">
        <v>9</v>
      </c>
      <c r="Q47" s="13" t="s">
        <v>10</v>
      </c>
      <c r="R47" s="37" t="s">
        <v>11</v>
      </c>
      <c r="S47" s="40"/>
    </row>
    <row r="48" spans="1:19" s="2" customFormat="1" ht="15" customHeight="1" x14ac:dyDescent="0.3">
      <c r="A48" s="4">
        <v>1</v>
      </c>
      <c r="B48" s="84">
        <v>2</v>
      </c>
      <c r="C48" s="85"/>
      <c r="D48" s="85"/>
      <c r="E48" s="85"/>
      <c r="F48" s="85"/>
      <c r="G48" s="85"/>
      <c r="H48" s="85"/>
      <c r="I48" s="85"/>
      <c r="J48" s="86"/>
      <c r="K48" s="4">
        <v>3</v>
      </c>
      <c r="L48" s="4">
        <v>4</v>
      </c>
      <c r="M48" s="4">
        <v>5</v>
      </c>
      <c r="N48" s="4">
        <v>6</v>
      </c>
      <c r="O48" s="4">
        <v>7</v>
      </c>
      <c r="P48" s="4">
        <v>8</v>
      </c>
      <c r="Q48" s="4">
        <v>9</v>
      </c>
      <c r="R48" s="35">
        <v>10</v>
      </c>
      <c r="S48" s="41">
        <v>11</v>
      </c>
    </row>
    <row r="49" spans="1:19" ht="26.7" customHeight="1" x14ac:dyDescent="0.25">
      <c r="A49" s="41">
        <v>1</v>
      </c>
      <c r="B49" s="89" t="s">
        <v>29</v>
      </c>
      <c r="C49" s="90"/>
      <c r="D49" s="90"/>
      <c r="E49" s="90"/>
      <c r="F49" s="90"/>
      <c r="G49" s="90"/>
      <c r="H49" s="90"/>
      <c r="I49" s="90"/>
      <c r="J49" s="91"/>
      <c r="K49" s="11"/>
      <c r="L49" s="11"/>
      <c r="M49" s="11"/>
      <c r="N49" s="11"/>
      <c r="O49" s="11"/>
      <c r="P49" s="11"/>
      <c r="Q49" s="11"/>
      <c r="R49" s="36"/>
      <c r="S49" s="42"/>
    </row>
    <row r="50" spans="1:19" ht="70.95" customHeight="1" x14ac:dyDescent="0.25">
      <c r="A50" s="7">
        <v>2</v>
      </c>
      <c r="B50" s="78" t="s">
        <v>46</v>
      </c>
      <c r="C50" s="78"/>
      <c r="D50" s="78"/>
      <c r="E50" s="78"/>
      <c r="F50" s="78"/>
      <c r="G50" s="78"/>
      <c r="H50" s="78"/>
      <c r="I50" s="78"/>
      <c r="J50" s="78"/>
      <c r="K50" s="29">
        <f>K49*65.34</f>
        <v>0</v>
      </c>
      <c r="L50" s="29">
        <f t="shared" ref="L50:M50" si="2">L49*65.34</f>
        <v>0</v>
      </c>
      <c r="M50" s="29">
        <f t="shared" si="2"/>
        <v>0</v>
      </c>
      <c r="N50" s="29">
        <f>N49*32.67</f>
        <v>0</v>
      </c>
      <c r="O50" s="29">
        <f t="shared" ref="O50:R50" si="3">O49*32.67</f>
        <v>0</v>
      </c>
      <c r="P50" s="29">
        <f t="shared" si="3"/>
        <v>0</v>
      </c>
      <c r="Q50" s="29">
        <f t="shared" si="3"/>
        <v>0</v>
      </c>
      <c r="R50" s="29">
        <f t="shared" si="3"/>
        <v>0</v>
      </c>
      <c r="S50" s="43">
        <f>SUM(K50:R50)</f>
        <v>0</v>
      </c>
    </row>
    <row r="51" spans="1:19" ht="28.5" customHeight="1" x14ac:dyDescent="0.25">
      <c r="A51" s="7">
        <v>3</v>
      </c>
      <c r="B51" s="79" t="s">
        <v>47</v>
      </c>
      <c r="C51" s="79"/>
      <c r="D51" s="79"/>
      <c r="E51" s="79"/>
      <c r="F51" s="79"/>
      <c r="G51" s="79"/>
      <c r="H51" s="79"/>
      <c r="I51" s="79"/>
      <c r="J51" s="79"/>
      <c r="K51" s="45"/>
      <c r="L51" s="45"/>
      <c r="M51" s="45"/>
      <c r="N51" s="45"/>
      <c r="O51" s="45"/>
      <c r="P51" s="45"/>
      <c r="Q51" s="45"/>
      <c r="R51" s="45"/>
      <c r="S51" s="43">
        <f>ROUNDDOWN(S50*0.01,2)</f>
        <v>0</v>
      </c>
    </row>
    <row r="52" spans="1:19" ht="23.25" customHeight="1" x14ac:dyDescent="0.25">
      <c r="A52" s="41">
        <v>4</v>
      </c>
      <c r="B52" s="79" t="s">
        <v>48</v>
      </c>
      <c r="C52" s="79"/>
      <c r="D52" s="79"/>
      <c r="E52" s="79"/>
      <c r="F52" s="79"/>
      <c r="G52" s="79"/>
      <c r="H52" s="79"/>
      <c r="I52" s="79"/>
      <c r="J52" s="79"/>
      <c r="K52" s="45"/>
      <c r="L52" s="45"/>
      <c r="M52" s="45"/>
      <c r="N52" s="45"/>
      <c r="O52" s="45"/>
      <c r="P52" s="45"/>
      <c r="Q52" s="45"/>
      <c r="R52" s="45"/>
      <c r="S52" s="43">
        <f>S51+S50</f>
        <v>0</v>
      </c>
    </row>
    <row r="53" spans="1:19" ht="15" thickBot="1" x14ac:dyDescent="0.35">
      <c r="A53" s="6"/>
      <c r="B53" s="5"/>
      <c r="C53" s="5"/>
    </row>
    <row r="54" spans="1:19" ht="24" customHeight="1" thickBot="1" x14ac:dyDescent="0.3">
      <c r="A54" s="82" t="s">
        <v>23</v>
      </c>
      <c r="B54" s="82"/>
      <c r="C54" s="82"/>
      <c r="D54" s="82"/>
      <c r="E54" s="82"/>
      <c r="F54" s="82"/>
      <c r="G54" s="82"/>
      <c r="H54" s="82"/>
      <c r="I54" s="82"/>
      <c r="J54" s="82"/>
      <c r="K54" s="82"/>
      <c r="L54" s="82"/>
      <c r="M54" s="82"/>
      <c r="N54" s="87">
        <f>S52</f>
        <v>0</v>
      </c>
      <c r="O54" s="88"/>
    </row>
    <row r="55" spans="1:19" ht="26.25" customHeight="1" x14ac:dyDescent="0.25">
      <c r="A55" s="21"/>
      <c r="B55" s="21"/>
      <c r="C55" s="21"/>
      <c r="D55" s="21"/>
      <c r="E55" s="21"/>
      <c r="F55" s="21"/>
      <c r="G55" s="21"/>
      <c r="H55" s="21"/>
      <c r="I55" s="21"/>
      <c r="J55" s="21"/>
      <c r="K55" s="21"/>
      <c r="L55" s="23"/>
      <c r="M55" s="20"/>
    </row>
    <row r="56" spans="1:19" ht="21" customHeight="1" x14ac:dyDescent="0.3">
      <c r="A56" s="95" t="s">
        <v>49</v>
      </c>
      <c r="B56" s="95"/>
      <c r="C56" s="95"/>
      <c r="D56" s="95"/>
      <c r="E56" s="95"/>
      <c r="F56" s="95"/>
      <c r="G56" s="95"/>
      <c r="H56" s="95"/>
      <c r="I56" s="95"/>
      <c r="J56" s="95"/>
      <c r="K56" s="95"/>
      <c r="L56" s="95"/>
      <c r="M56" s="95"/>
      <c r="N56" s="95"/>
      <c r="O56" s="95"/>
      <c r="P56" s="95"/>
      <c r="Q56" s="95"/>
      <c r="R56" s="95"/>
      <c r="S56" s="95"/>
    </row>
    <row r="57" spans="1:19" ht="13.8" thickBot="1" x14ac:dyDescent="0.3">
      <c r="A57" s="21"/>
      <c r="B57" s="21"/>
      <c r="C57" s="21"/>
      <c r="D57" s="21"/>
      <c r="E57" s="21"/>
      <c r="F57" s="21"/>
      <c r="G57" s="21"/>
      <c r="H57" s="21"/>
      <c r="I57" s="21"/>
      <c r="J57" s="21"/>
      <c r="K57" s="21"/>
      <c r="L57" s="23"/>
      <c r="M57" s="20"/>
    </row>
    <row r="58" spans="1:19" ht="42.6" customHeight="1" x14ac:dyDescent="0.25">
      <c r="A58" s="96" t="s">
        <v>2</v>
      </c>
      <c r="B58" s="98" t="s">
        <v>17</v>
      </c>
      <c r="C58" s="98"/>
      <c r="D58" s="98"/>
      <c r="E58" s="98"/>
      <c r="F58" s="98"/>
      <c r="G58" s="98"/>
      <c r="H58" s="98"/>
      <c r="I58" s="98"/>
      <c r="J58" s="98"/>
      <c r="K58" s="99" t="s">
        <v>21</v>
      </c>
      <c r="L58" s="100"/>
      <c r="M58" s="100"/>
      <c r="N58" s="100"/>
      <c r="O58" s="100"/>
      <c r="P58" s="100"/>
      <c r="Q58" s="100"/>
      <c r="R58" s="101"/>
      <c r="S58" s="102" t="s">
        <v>3</v>
      </c>
    </row>
    <row r="59" spans="1:19" ht="25.2" customHeight="1" x14ac:dyDescent="0.25">
      <c r="A59" s="97"/>
      <c r="B59" s="81"/>
      <c r="C59" s="81"/>
      <c r="D59" s="81"/>
      <c r="E59" s="81"/>
      <c r="F59" s="81"/>
      <c r="G59" s="81"/>
      <c r="H59" s="81"/>
      <c r="I59" s="81"/>
      <c r="J59" s="81"/>
      <c r="K59" s="65" t="s">
        <v>4</v>
      </c>
      <c r="L59" s="65" t="s">
        <v>5</v>
      </c>
      <c r="M59" s="65" t="s">
        <v>6</v>
      </c>
      <c r="N59" s="65" t="s">
        <v>7</v>
      </c>
      <c r="O59" s="65" t="s">
        <v>8</v>
      </c>
      <c r="P59" s="65" t="s">
        <v>9</v>
      </c>
      <c r="Q59" s="65" t="s">
        <v>10</v>
      </c>
      <c r="R59" s="65" t="s">
        <v>11</v>
      </c>
      <c r="S59" s="103"/>
    </row>
    <row r="60" spans="1:19" s="2" customFormat="1" x14ac:dyDescent="0.3">
      <c r="A60" s="60">
        <v>1</v>
      </c>
      <c r="B60" s="84">
        <v>2</v>
      </c>
      <c r="C60" s="85"/>
      <c r="D60" s="85"/>
      <c r="E60" s="85"/>
      <c r="F60" s="85"/>
      <c r="G60" s="85"/>
      <c r="H60" s="85"/>
      <c r="I60" s="85"/>
      <c r="J60" s="86"/>
      <c r="K60" s="41">
        <v>3</v>
      </c>
      <c r="L60" s="41">
        <v>4</v>
      </c>
      <c r="M60" s="41">
        <v>5</v>
      </c>
      <c r="N60" s="41">
        <v>6</v>
      </c>
      <c r="O60" s="41">
        <v>7</v>
      </c>
      <c r="P60" s="41">
        <v>8</v>
      </c>
      <c r="Q60" s="41">
        <v>9</v>
      </c>
      <c r="R60" s="41">
        <v>10</v>
      </c>
      <c r="S60" s="61">
        <v>11</v>
      </c>
    </row>
    <row r="61" spans="1:19" ht="85.2" customHeight="1" x14ac:dyDescent="0.25">
      <c r="A61" s="62">
        <v>1</v>
      </c>
      <c r="B61" s="75" t="s">
        <v>59</v>
      </c>
      <c r="C61" s="76"/>
      <c r="D61" s="76"/>
      <c r="E61" s="76"/>
      <c r="F61" s="76"/>
      <c r="G61" s="76"/>
      <c r="H61" s="76"/>
      <c r="I61" s="76"/>
      <c r="J61" s="77"/>
      <c r="K61" s="49"/>
      <c r="L61" s="49"/>
      <c r="M61" s="49"/>
      <c r="N61" s="49"/>
      <c r="O61" s="49"/>
      <c r="P61" s="49"/>
      <c r="Q61" s="49"/>
      <c r="R61" s="49"/>
      <c r="S61" s="63"/>
    </row>
    <row r="62" spans="1:19" ht="87.6" customHeight="1" x14ac:dyDescent="0.25">
      <c r="A62" s="62">
        <v>2</v>
      </c>
      <c r="B62" s="75" t="s">
        <v>60</v>
      </c>
      <c r="C62" s="76"/>
      <c r="D62" s="76"/>
      <c r="E62" s="76"/>
      <c r="F62" s="76"/>
      <c r="G62" s="76"/>
      <c r="H62" s="76"/>
      <c r="I62" s="76"/>
      <c r="J62" s="77"/>
      <c r="K62" s="49"/>
      <c r="L62" s="49"/>
      <c r="M62" s="49"/>
      <c r="N62" s="49"/>
      <c r="O62" s="49"/>
      <c r="P62" s="49"/>
      <c r="Q62" s="49"/>
      <c r="R62" s="49"/>
      <c r="S62" s="63"/>
    </row>
    <row r="63" spans="1:19" ht="44.4" customHeight="1" x14ac:dyDescent="0.25">
      <c r="A63" s="62">
        <v>3</v>
      </c>
      <c r="B63" s="75" t="s">
        <v>61</v>
      </c>
      <c r="C63" s="76"/>
      <c r="D63" s="76"/>
      <c r="E63" s="76"/>
      <c r="F63" s="76"/>
      <c r="G63" s="76"/>
      <c r="H63" s="76"/>
      <c r="I63" s="76"/>
      <c r="J63" s="77"/>
      <c r="K63" s="49"/>
      <c r="L63" s="49"/>
      <c r="M63" s="49"/>
      <c r="N63" s="49"/>
      <c r="O63" s="49"/>
      <c r="P63" s="49"/>
      <c r="Q63" s="49"/>
      <c r="R63" s="49"/>
      <c r="S63" s="63"/>
    </row>
    <row r="64" spans="1:19" ht="44.4" customHeight="1" x14ac:dyDescent="0.25">
      <c r="A64" s="62">
        <v>4</v>
      </c>
      <c r="B64" s="75" t="s">
        <v>62</v>
      </c>
      <c r="C64" s="76"/>
      <c r="D64" s="76"/>
      <c r="E64" s="76"/>
      <c r="F64" s="76"/>
      <c r="G64" s="76"/>
      <c r="H64" s="76"/>
      <c r="I64" s="76"/>
      <c r="J64" s="77"/>
      <c r="K64" s="49"/>
      <c r="L64" s="49"/>
      <c r="M64" s="49"/>
      <c r="N64" s="49"/>
      <c r="O64" s="49"/>
      <c r="P64" s="49"/>
      <c r="Q64" s="49"/>
      <c r="R64" s="49"/>
      <c r="S64" s="63"/>
    </row>
    <row r="65" spans="1:19" ht="59.4" customHeight="1" x14ac:dyDescent="0.25">
      <c r="A65" s="62">
        <v>5</v>
      </c>
      <c r="B65" s="75" t="s">
        <v>63</v>
      </c>
      <c r="C65" s="76"/>
      <c r="D65" s="76"/>
      <c r="E65" s="76"/>
      <c r="F65" s="76"/>
      <c r="G65" s="76"/>
      <c r="H65" s="76"/>
      <c r="I65" s="76"/>
      <c r="J65" s="77"/>
      <c r="K65" s="45"/>
      <c r="L65" s="45"/>
      <c r="M65" s="45"/>
      <c r="N65" s="49"/>
      <c r="O65" s="49"/>
      <c r="P65" s="45"/>
      <c r="Q65" s="49"/>
      <c r="R65" s="49"/>
      <c r="S65" s="63"/>
    </row>
    <row r="66" spans="1:19" ht="70.2" customHeight="1" x14ac:dyDescent="0.25">
      <c r="A66" s="62">
        <v>6</v>
      </c>
      <c r="B66" s="75" t="s">
        <v>64</v>
      </c>
      <c r="C66" s="76"/>
      <c r="D66" s="76"/>
      <c r="E66" s="76"/>
      <c r="F66" s="76"/>
      <c r="G66" s="76"/>
      <c r="H66" s="76"/>
      <c r="I66" s="76"/>
      <c r="J66" s="77"/>
      <c r="K66" s="47">
        <f>K61*98.01</f>
        <v>0</v>
      </c>
      <c r="L66" s="47">
        <f>L61*98.01</f>
        <v>0</v>
      </c>
      <c r="M66" s="47">
        <f>M61*98.01</f>
        <v>0</v>
      </c>
      <c r="N66" s="45"/>
      <c r="O66" s="45"/>
      <c r="P66" s="45"/>
      <c r="Q66" s="45"/>
      <c r="R66" s="45"/>
      <c r="S66" s="64">
        <f>SUM(K66:M66)</f>
        <v>0</v>
      </c>
    </row>
    <row r="67" spans="1:19" ht="66.599999999999994" customHeight="1" x14ac:dyDescent="0.25">
      <c r="A67" s="62">
        <v>7</v>
      </c>
      <c r="B67" s="75" t="s">
        <v>65</v>
      </c>
      <c r="C67" s="76"/>
      <c r="D67" s="76"/>
      <c r="E67" s="76"/>
      <c r="F67" s="76"/>
      <c r="G67" s="76"/>
      <c r="H67" s="76"/>
      <c r="I67" s="76"/>
      <c r="J67" s="77"/>
      <c r="K67" s="47">
        <f>K62*117.81</f>
        <v>0</v>
      </c>
      <c r="L67" s="47">
        <f>L62*117.81</f>
        <v>0</v>
      </c>
      <c r="M67" s="47">
        <f>M62*117.81</f>
        <v>0</v>
      </c>
      <c r="N67" s="45"/>
      <c r="O67" s="45"/>
      <c r="P67" s="45"/>
      <c r="Q67" s="45"/>
      <c r="R67" s="45"/>
      <c r="S67" s="64">
        <f>SUM(K67:M67)</f>
        <v>0</v>
      </c>
    </row>
    <row r="68" spans="1:19" ht="81" customHeight="1" x14ac:dyDescent="0.25">
      <c r="A68" s="62">
        <v>8</v>
      </c>
      <c r="B68" s="75" t="s">
        <v>66</v>
      </c>
      <c r="C68" s="76"/>
      <c r="D68" s="76"/>
      <c r="E68" s="76"/>
      <c r="F68" s="76"/>
      <c r="G68" s="76"/>
      <c r="H68" s="76"/>
      <c r="I68" s="76"/>
      <c r="J68" s="77"/>
      <c r="K68" s="45"/>
      <c r="L68" s="45"/>
      <c r="M68" s="45"/>
      <c r="N68" s="47">
        <f>N61*183.15</f>
        <v>0</v>
      </c>
      <c r="O68" s="47">
        <f>O61*235.62</f>
        <v>0</v>
      </c>
      <c r="P68" s="47">
        <f>P61*235.62</f>
        <v>0</v>
      </c>
      <c r="Q68" s="47">
        <f>Q61*326.7</f>
        <v>0</v>
      </c>
      <c r="R68" s="47">
        <f>R61*326.7</f>
        <v>0</v>
      </c>
      <c r="S68" s="64">
        <f>SUM(K68:R68)</f>
        <v>0</v>
      </c>
    </row>
    <row r="69" spans="1:19" ht="79.8" customHeight="1" x14ac:dyDescent="0.25">
      <c r="A69" s="62">
        <v>9</v>
      </c>
      <c r="B69" s="75" t="s">
        <v>67</v>
      </c>
      <c r="C69" s="76"/>
      <c r="D69" s="76"/>
      <c r="E69" s="76"/>
      <c r="F69" s="76"/>
      <c r="G69" s="76"/>
      <c r="H69" s="76"/>
      <c r="I69" s="76"/>
      <c r="J69" s="77"/>
      <c r="K69" s="45"/>
      <c r="L69" s="45"/>
      <c r="M69" s="45"/>
      <c r="N69" s="47">
        <f>N62*219.78</f>
        <v>0</v>
      </c>
      <c r="O69" s="47">
        <f>O62*283.14</f>
        <v>0</v>
      </c>
      <c r="P69" s="47">
        <f>P62*283.14</f>
        <v>0</v>
      </c>
      <c r="Q69" s="47">
        <f>Q62*326.7</f>
        <v>0</v>
      </c>
      <c r="R69" s="47">
        <f>R62*326.7</f>
        <v>0</v>
      </c>
      <c r="S69" s="64">
        <f>SUM(K69:R69)</f>
        <v>0</v>
      </c>
    </row>
    <row r="70" spans="1:19" ht="70.2" customHeight="1" x14ac:dyDescent="0.25">
      <c r="A70" s="62">
        <v>10</v>
      </c>
      <c r="B70" s="75" t="s">
        <v>68</v>
      </c>
      <c r="C70" s="76"/>
      <c r="D70" s="76"/>
      <c r="E70" s="76"/>
      <c r="F70" s="76"/>
      <c r="G70" s="76"/>
      <c r="H70" s="76"/>
      <c r="I70" s="76"/>
      <c r="J70" s="77"/>
      <c r="K70" s="47">
        <f>K63*54.45</f>
        <v>0</v>
      </c>
      <c r="L70" s="47">
        <f>L63*54.45</f>
        <v>0</v>
      </c>
      <c r="M70" s="47">
        <f>M63*54.45</f>
        <v>0</v>
      </c>
      <c r="N70" s="47">
        <f>N63*27.23</f>
        <v>0</v>
      </c>
      <c r="O70" s="47">
        <f>O63*27.23</f>
        <v>0</v>
      </c>
      <c r="P70" s="47">
        <f>P63*27.23</f>
        <v>0</v>
      </c>
      <c r="Q70" s="47">
        <f>Q63*27.23</f>
        <v>0</v>
      </c>
      <c r="R70" s="47">
        <f>R63*27.23</f>
        <v>0</v>
      </c>
      <c r="S70" s="64">
        <f t="shared" ref="S70:S71" si="4">SUM(K70:R70)</f>
        <v>0</v>
      </c>
    </row>
    <row r="71" spans="1:19" ht="67.8" customHeight="1" x14ac:dyDescent="0.25">
      <c r="A71" s="62">
        <v>11</v>
      </c>
      <c r="B71" s="75" t="s">
        <v>69</v>
      </c>
      <c r="C71" s="76"/>
      <c r="D71" s="76"/>
      <c r="E71" s="76"/>
      <c r="F71" s="76"/>
      <c r="G71" s="76"/>
      <c r="H71" s="76"/>
      <c r="I71" s="76"/>
      <c r="J71" s="77"/>
      <c r="K71" s="47">
        <f>K64*65.34</f>
        <v>0</v>
      </c>
      <c r="L71" s="47">
        <f>L64*65.34</f>
        <v>0</v>
      </c>
      <c r="M71" s="47">
        <f>M64*65.34</f>
        <v>0</v>
      </c>
      <c r="N71" s="47">
        <f>N64*32.67</f>
        <v>0</v>
      </c>
      <c r="O71" s="47">
        <f>O64*32.67</f>
        <v>0</v>
      </c>
      <c r="P71" s="47">
        <f>P64*32.67</f>
        <v>0</v>
      </c>
      <c r="Q71" s="47">
        <f>Q64*32.67</f>
        <v>0</v>
      </c>
      <c r="R71" s="47">
        <f>R64*32.67</f>
        <v>0</v>
      </c>
      <c r="S71" s="64">
        <f t="shared" si="4"/>
        <v>0</v>
      </c>
    </row>
    <row r="72" spans="1:19" ht="74.400000000000006" customHeight="1" x14ac:dyDescent="0.25">
      <c r="A72" s="62">
        <v>12</v>
      </c>
      <c r="B72" s="75" t="s">
        <v>70</v>
      </c>
      <c r="C72" s="76"/>
      <c r="D72" s="76"/>
      <c r="E72" s="76"/>
      <c r="F72" s="76"/>
      <c r="G72" s="76"/>
      <c r="H72" s="76"/>
      <c r="I72" s="76"/>
      <c r="J72" s="77"/>
      <c r="K72" s="45"/>
      <c r="L72" s="45"/>
      <c r="M72" s="45"/>
      <c r="N72" s="47">
        <f>N65*24.75</f>
        <v>0</v>
      </c>
      <c r="O72" s="47">
        <f>O65*24.75</f>
        <v>0</v>
      </c>
      <c r="P72" s="45"/>
      <c r="Q72" s="47">
        <f>Q65*24.75</f>
        <v>0</v>
      </c>
      <c r="R72" s="47">
        <f>R65*24.75</f>
        <v>0</v>
      </c>
      <c r="S72" s="64">
        <f t="shared" ref="S72" si="5">SUM(N72:O72,Q72:R72)</f>
        <v>0</v>
      </c>
    </row>
    <row r="73" spans="1:19" ht="27" customHeight="1" x14ac:dyDescent="0.25">
      <c r="A73" s="60">
        <v>13</v>
      </c>
      <c r="B73" s="92" t="s">
        <v>73</v>
      </c>
      <c r="C73" s="93"/>
      <c r="D73" s="93"/>
      <c r="E73" s="93"/>
      <c r="F73" s="93"/>
      <c r="G73" s="93"/>
      <c r="H73" s="93"/>
      <c r="I73" s="93"/>
      <c r="J73" s="94"/>
      <c r="K73" s="46">
        <f>SUM(K66:K72)</f>
        <v>0</v>
      </c>
      <c r="L73" s="46">
        <f t="shared" ref="L73:R73" si="6">SUM(L66:L72)</f>
        <v>0</v>
      </c>
      <c r="M73" s="46">
        <f t="shared" si="6"/>
        <v>0</v>
      </c>
      <c r="N73" s="46">
        <f t="shared" si="6"/>
        <v>0</v>
      </c>
      <c r="O73" s="46">
        <f t="shared" si="6"/>
        <v>0</v>
      </c>
      <c r="P73" s="46">
        <f t="shared" si="6"/>
        <v>0</v>
      </c>
      <c r="Q73" s="46">
        <f t="shared" si="6"/>
        <v>0</v>
      </c>
      <c r="R73" s="46">
        <f t="shared" si="6"/>
        <v>0</v>
      </c>
      <c r="S73" s="64">
        <f>SUM(S66:S72)</f>
        <v>0</v>
      </c>
    </row>
    <row r="74" spans="1:19" ht="33.6" customHeight="1" x14ac:dyDescent="0.25">
      <c r="A74" s="62">
        <v>14</v>
      </c>
      <c r="B74" s="74" t="s">
        <v>72</v>
      </c>
      <c r="C74" s="74"/>
      <c r="D74" s="74"/>
      <c r="E74" s="74"/>
      <c r="F74" s="74"/>
      <c r="G74" s="74"/>
      <c r="H74" s="74"/>
      <c r="I74" s="74"/>
      <c r="J74" s="74"/>
      <c r="K74" s="45"/>
      <c r="L74" s="45"/>
      <c r="M74" s="45"/>
      <c r="N74" s="45"/>
      <c r="O74" s="45"/>
      <c r="P74" s="45"/>
      <c r="Q74" s="45"/>
      <c r="R74" s="45"/>
      <c r="S74" s="66">
        <f>ROUNDDOWN(S73*0.01,2)</f>
        <v>0</v>
      </c>
    </row>
    <row r="75" spans="1:19" ht="31.2" customHeight="1" thickBot="1" x14ac:dyDescent="0.3">
      <c r="A75" s="67">
        <v>15</v>
      </c>
      <c r="B75" s="130" t="s">
        <v>45</v>
      </c>
      <c r="C75" s="130"/>
      <c r="D75" s="130"/>
      <c r="E75" s="130"/>
      <c r="F75" s="130"/>
      <c r="G75" s="130"/>
      <c r="H75" s="130"/>
      <c r="I75" s="130"/>
      <c r="J75" s="130"/>
      <c r="K75" s="68"/>
      <c r="L75" s="68"/>
      <c r="M75" s="68"/>
      <c r="N75" s="68"/>
      <c r="O75" s="68"/>
      <c r="P75" s="68"/>
      <c r="Q75" s="68"/>
      <c r="R75" s="68"/>
      <c r="S75" s="69">
        <f>SUM(S73:S74)</f>
        <v>0</v>
      </c>
    </row>
    <row r="76" spans="1:19" ht="42" customHeight="1" x14ac:dyDescent="0.25">
      <c r="A76" s="24"/>
      <c r="B76" s="25"/>
      <c r="C76" s="25"/>
      <c r="D76" s="25"/>
      <c r="E76" s="25"/>
      <c r="F76" s="25"/>
      <c r="G76" s="25"/>
      <c r="H76" s="25"/>
      <c r="I76" s="25"/>
      <c r="J76" s="25"/>
      <c r="K76" s="26"/>
      <c r="L76" s="26"/>
      <c r="M76" s="26"/>
      <c r="N76" s="26"/>
      <c r="O76" s="26"/>
      <c r="P76" s="26"/>
      <c r="Q76" s="26"/>
      <c r="R76" s="26"/>
      <c r="S76" s="26"/>
    </row>
    <row r="78" spans="1:19" ht="17.399999999999999" x14ac:dyDescent="0.25">
      <c r="A78" s="118" t="s">
        <v>24</v>
      </c>
      <c r="B78" s="109"/>
      <c r="C78" s="109"/>
      <c r="D78" s="109"/>
      <c r="E78" s="109"/>
      <c r="F78" s="109"/>
      <c r="G78" s="109"/>
      <c r="H78" s="109"/>
      <c r="I78" s="109"/>
      <c r="J78" s="109"/>
      <c r="K78" s="109"/>
      <c r="L78" s="109"/>
      <c r="M78" s="109"/>
      <c r="N78" s="109"/>
      <c r="O78" s="109"/>
      <c r="P78" s="109"/>
      <c r="Q78" s="109"/>
      <c r="R78" s="109"/>
      <c r="S78" s="109"/>
    </row>
    <row r="79" spans="1:19" ht="18" thickBot="1" x14ac:dyDescent="0.3">
      <c r="A79" s="27"/>
      <c r="B79" s="12"/>
      <c r="C79" s="12"/>
      <c r="D79" s="12"/>
      <c r="E79" s="12"/>
      <c r="F79" s="12"/>
      <c r="G79" s="12"/>
      <c r="H79" s="12"/>
      <c r="I79" s="12"/>
      <c r="J79" s="12"/>
      <c r="K79" s="12"/>
      <c r="L79" s="12"/>
      <c r="M79" s="12"/>
      <c r="N79" s="12"/>
      <c r="O79" s="12"/>
      <c r="P79" s="12"/>
      <c r="Q79" s="12"/>
      <c r="R79" s="12"/>
      <c r="S79" s="12"/>
    </row>
    <row r="80" spans="1:19" ht="24.6" customHeight="1" thickBot="1" x14ac:dyDescent="0.35">
      <c r="A80" s="128" t="s">
        <v>71</v>
      </c>
      <c r="B80" s="128"/>
      <c r="C80" s="128"/>
      <c r="D80" s="128"/>
      <c r="E80" s="128"/>
      <c r="F80" s="128"/>
      <c r="G80" s="128"/>
      <c r="H80" s="128"/>
      <c r="I80" s="128"/>
      <c r="J80" s="128"/>
      <c r="K80" s="128"/>
      <c r="L80" s="129"/>
      <c r="M80" s="87">
        <f>S75+S52+S40</f>
        <v>0</v>
      </c>
      <c r="N80" s="88"/>
      <c r="O80" s="28" t="s">
        <v>12</v>
      </c>
      <c r="P80" s="12"/>
      <c r="Q80" s="12"/>
      <c r="R80" s="12"/>
      <c r="S80" s="12"/>
    </row>
    <row r="81" spans="1:19" ht="18" thickBot="1" x14ac:dyDescent="0.3">
      <c r="A81" s="27"/>
      <c r="B81" s="12"/>
      <c r="C81" s="12"/>
      <c r="D81" s="12"/>
      <c r="E81" s="12"/>
      <c r="F81" s="12"/>
      <c r="G81" s="12"/>
      <c r="H81" s="12"/>
      <c r="I81" s="12"/>
      <c r="J81" s="12"/>
      <c r="K81" s="12"/>
      <c r="L81" s="12"/>
      <c r="M81" s="12"/>
      <c r="N81" s="12"/>
      <c r="O81" s="12"/>
      <c r="P81" s="12"/>
      <c r="Q81" s="12"/>
      <c r="R81" s="12"/>
      <c r="S81" s="12"/>
    </row>
    <row r="82" spans="1:19" ht="16.2" thickBot="1" x14ac:dyDescent="0.3">
      <c r="A82" s="105" t="s">
        <v>13</v>
      </c>
      <c r="B82" s="105"/>
      <c r="C82" s="105"/>
      <c r="D82" s="105"/>
      <c r="E82" s="105"/>
      <c r="F82" s="105"/>
      <c r="G82" s="87">
        <f>M80</f>
        <v>0</v>
      </c>
      <c r="H82" s="88"/>
      <c r="M82" s="21"/>
    </row>
    <row r="83" spans="1:19" ht="16.2" thickBot="1" x14ac:dyDescent="0.3">
      <c r="A83" s="105" t="s">
        <v>14</v>
      </c>
      <c r="B83" s="105"/>
      <c r="C83" s="105"/>
      <c r="D83" s="105"/>
      <c r="E83" s="105"/>
      <c r="F83" s="105"/>
      <c r="G83" s="87">
        <v>0</v>
      </c>
      <c r="H83" s="88"/>
    </row>
    <row r="85" spans="1:19" ht="22.5" customHeight="1" x14ac:dyDescent="0.25">
      <c r="A85" s="38"/>
      <c r="B85" s="38"/>
      <c r="C85" s="38"/>
      <c r="D85" s="38"/>
      <c r="E85" s="38"/>
      <c r="F85" s="38"/>
      <c r="G85" s="38"/>
      <c r="H85" s="38"/>
      <c r="I85" s="38"/>
      <c r="J85" s="38"/>
      <c r="K85" s="38"/>
      <c r="L85" s="38"/>
      <c r="M85" s="38"/>
      <c r="N85" s="38"/>
      <c r="O85" s="38"/>
      <c r="P85" s="38"/>
      <c r="Q85" s="38"/>
      <c r="R85" s="38"/>
      <c r="S85" s="38"/>
    </row>
    <row r="86" spans="1:19" ht="30" customHeight="1" x14ac:dyDescent="0.25">
      <c r="A86" s="108" t="s">
        <v>50</v>
      </c>
      <c r="B86" s="108"/>
      <c r="C86" s="108"/>
      <c r="D86" s="108"/>
      <c r="E86" s="108"/>
      <c r="F86" s="108"/>
      <c r="G86" s="108"/>
      <c r="H86" s="108"/>
      <c r="I86" s="108"/>
      <c r="J86" s="108"/>
      <c r="K86" s="108"/>
      <c r="L86" s="108"/>
      <c r="M86" s="108"/>
      <c r="N86" s="108"/>
      <c r="O86" s="108"/>
      <c r="P86" s="108"/>
      <c r="Q86" s="108"/>
      <c r="R86" s="108"/>
      <c r="S86" s="38"/>
    </row>
    <row r="87" spans="1:19" x14ac:dyDescent="0.25">
      <c r="A87" s="109" t="s">
        <v>18</v>
      </c>
      <c r="B87" s="109"/>
      <c r="C87" s="109"/>
      <c r="D87" s="109"/>
      <c r="E87" s="109"/>
      <c r="F87" s="109"/>
      <c r="G87" s="109"/>
      <c r="H87" s="109"/>
      <c r="I87" s="109"/>
      <c r="J87" s="109"/>
      <c r="K87" s="109"/>
      <c r="L87" s="109"/>
      <c r="M87" s="109"/>
      <c r="N87" s="109"/>
      <c r="O87" s="109"/>
      <c r="P87" s="109"/>
      <c r="Q87" s="109"/>
      <c r="R87" s="109"/>
    </row>
    <row r="88" spans="1:19" ht="55.2" customHeight="1" x14ac:dyDescent="0.25">
      <c r="A88" s="107" t="s">
        <v>51</v>
      </c>
      <c r="B88" s="109"/>
      <c r="C88" s="109"/>
      <c r="D88" s="109"/>
      <c r="E88" s="109"/>
      <c r="F88" s="109"/>
      <c r="G88" s="109"/>
      <c r="H88" s="109"/>
      <c r="I88" s="109"/>
      <c r="J88" s="109"/>
      <c r="K88" s="109"/>
      <c r="L88" s="109"/>
      <c r="M88" s="109"/>
      <c r="N88" s="109"/>
      <c r="O88" s="109"/>
      <c r="P88" s="109"/>
      <c r="Q88" s="109"/>
      <c r="R88" s="109"/>
    </row>
    <row r="89" spans="1:19" ht="50.4" customHeight="1" x14ac:dyDescent="0.25">
      <c r="A89" s="107" t="s">
        <v>52</v>
      </c>
      <c r="B89" s="107"/>
      <c r="C89" s="107"/>
      <c r="D89" s="107"/>
      <c r="E89" s="107"/>
      <c r="F89" s="107"/>
      <c r="G89" s="107"/>
      <c r="H89" s="107"/>
      <c r="I89" s="107"/>
      <c r="J89" s="107"/>
      <c r="K89" s="107"/>
      <c r="L89" s="107"/>
      <c r="M89" s="107"/>
      <c r="N89" s="107"/>
      <c r="O89" s="107"/>
      <c r="P89" s="107"/>
      <c r="Q89" s="107"/>
      <c r="R89" s="107"/>
    </row>
    <row r="90" spans="1:19" ht="36" customHeight="1" x14ac:dyDescent="0.25">
      <c r="A90" s="107" t="s">
        <v>53</v>
      </c>
      <c r="B90" s="107"/>
      <c r="C90" s="107"/>
      <c r="D90" s="107"/>
      <c r="E90" s="107"/>
      <c r="F90" s="107"/>
      <c r="G90" s="107"/>
      <c r="H90" s="107"/>
      <c r="I90" s="107"/>
      <c r="J90" s="107"/>
      <c r="K90" s="107"/>
      <c r="L90" s="107"/>
      <c r="M90" s="107"/>
      <c r="N90" s="107"/>
      <c r="O90" s="107"/>
      <c r="P90" s="107"/>
      <c r="Q90" s="107"/>
      <c r="R90" s="107"/>
    </row>
    <row r="91" spans="1:19" ht="52.2" customHeight="1" x14ac:dyDescent="0.25">
      <c r="A91" s="108" t="s">
        <v>54</v>
      </c>
      <c r="B91" s="108"/>
      <c r="C91" s="108"/>
      <c r="D91" s="108"/>
      <c r="E91" s="108"/>
      <c r="F91" s="108"/>
      <c r="G91" s="108"/>
      <c r="H91" s="108"/>
      <c r="I91" s="108"/>
      <c r="J91" s="108"/>
      <c r="K91" s="108"/>
      <c r="L91" s="108"/>
      <c r="M91" s="108"/>
      <c r="N91" s="108"/>
      <c r="O91" s="108"/>
      <c r="P91" s="108"/>
      <c r="Q91" s="108"/>
      <c r="R91" s="108"/>
    </row>
    <row r="92" spans="1:19" ht="28.5" customHeight="1" x14ac:dyDescent="0.25">
      <c r="A92" s="107" t="s">
        <v>55</v>
      </c>
      <c r="B92" s="107"/>
      <c r="C92" s="107"/>
      <c r="D92" s="107"/>
      <c r="E92" s="107"/>
      <c r="F92" s="107"/>
      <c r="G92" s="107"/>
      <c r="H92" s="107"/>
      <c r="I92" s="107"/>
      <c r="J92" s="107"/>
      <c r="K92" s="107"/>
      <c r="L92" s="107"/>
      <c r="M92" s="107"/>
      <c r="N92" s="107"/>
      <c r="O92" s="107"/>
      <c r="P92" s="107"/>
      <c r="Q92" s="107"/>
      <c r="R92" s="107"/>
    </row>
    <row r="93" spans="1:19" ht="46.5" customHeight="1" x14ac:dyDescent="0.25">
      <c r="A93" s="107" t="s">
        <v>56</v>
      </c>
      <c r="B93" s="107"/>
      <c r="C93" s="107"/>
      <c r="D93" s="107"/>
      <c r="E93" s="107"/>
      <c r="F93" s="107"/>
      <c r="G93" s="107"/>
      <c r="H93" s="107"/>
      <c r="I93" s="107"/>
      <c r="J93" s="107"/>
      <c r="K93" s="107"/>
      <c r="L93" s="107"/>
      <c r="M93" s="107"/>
      <c r="N93" s="107"/>
      <c r="O93" s="107"/>
      <c r="P93" s="107"/>
      <c r="Q93" s="107"/>
      <c r="R93" s="107"/>
    </row>
    <row r="94" spans="1:19" ht="38.4" customHeight="1" x14ac:dyDescent="0.25">
      <c r="A94" s="107" t="s">
        <v>57</v>
      </c>
      <c r="B94" s="107"/>
      <c r="C94" s="107"/>
      <c r="D94" s="107"/>
      <c r="E94" s="107"/>
      <c r="F94" s="107"/>
      <c r="G94" s="107"/>
      <c r="H94" s="107"/>
      <c r="I94" s="107"/>
      <c r="J94" s="107"/>
      <c r="K94" s="107"/>
      <c r="L94" s="107"/>
      <c r="M94" s="107"/>
      <c r="N94" s="107"/>
      <c r="O94" s="107"/>
      <c r="P94" s="107"/>
      <c r="Q94" s="107"/>
      <c r="R94" s="107"/>
    </row>
    <row r="95" spans="1:19" ht="34.799999999999997" customHeight="1" x14ac:dyDescent="0.25">
      <c r="A95" s="107" t="s">
        <v>58</v>
      </c>
      <c r="B95" s="107"/>
      <c r="C95" s="107"/>
      <c r="D95" s="107"/>
      <c r="E95" s="107"/>
      <c r="F95" s="107"/>
      <c r="G95" s="107"/>
      <c r="H95" s="107"/>
      <c r="I95" s="107"/>
      <c r="J95" s="107"/>
      <c r="K95" s="107"/>
      <c r="L95" s="107"/>
      <c r="M95" s="107"/>
      <c r="N95" s="107"/>
      <c r="O95" s="107"/>
      <c r="P95" s="107"/>
      <c r="Q95" s="107"/>
      <c r="R95" s="107"/>
    </row>
    <row r="96" spans="1:19" ht="21" customHeight="1" x14ac:dyDescent="0.25">
      <c r="A96" s="51"/>
      <c r="B96" s="51"/>
      <c r="C96" s="51"/>
      <c r="D96" s="51"/>
      <c r="E96" s="51"/>
      <c r="F96" s="51"/>
      <c r="G96" s="51"/>
      <c r="H96" s="51"/>
      <c r="I96" s="51"/>
      <c r="J96" s="51"/>
      <c r="K96" s="51"/>
      <c r="L96" s="51"/>
      <c r="M96" s="51"/>
      <c r="N96" s="51"/>
      <c r="O96" s="51"/>
      <c r="P96" s="51"/>
      <c r="Q96" s="51"/>
      <c r="R96" s="51"/>
    </row>
    <row r="97" spans="1:18" ht="21" customHeight="1" x14ac:dyDescent="0.25">
      <c r="A97" s="51"/>
      <c r="B97" s="51"/>
      <c r="C97" s="51"/>
      <c r="D97" s="51"/>
      <c r="E97" s="51"/>
      <c r="F97" s="51"/>
      <c r="G97" s="51"/>
      <c r="H97" s="51"/>
      <c r="I97" s="51"/>
      <c r="J97" s="51"/>
      <c r="K97" s="51"/>
      <c r="L97" s="51"/>
      <c r="M97" s="51"/>
      <c r="N97" s="51"/>
      <c r="O97" s="51"/>
      <c r="P97" s="51"/>
      <c r="Q97" s="51"/>
      <c r="R97" s="51"/>
    </row>
    <row r="98" spans="1:18" ht="16.2" customHeight="1" x14ac:dyDescent="0.25">
      <c r="A98" s="51"/>
      <c r="B98" s="51"/>
      <c r="C98" s="51"/>
      <c r="D98" s="51"/>
      <c r="E98" s="51"/>
      <c r="F98" s="51"/>
      <c r="G98" s="51"/>
      <c r="H98" s="51"/>
      <c r="I98" s="51"/>
      <c r="J98" s="51"/>
      <c r="K98" s="51"/>
      <c r="L98" s="51"/>
      <c r="M98" s="51"/>
      <c r="N98" s="51"/>
      <c r="O98" s="51"/>
      <c r="P98" s="51"/>
      <c r="Q98" s="51"/>
      <c r="R98" s="51"/>
    </row>
    <row r="99" spans="1:18" ht="15" customHeight="1" x14ac:dyDescent="0.25">
      <c r="A99" s="51"/>
      <c r="B99" s="51"/>
      <c r="C99" s="51"/>
      <c r="D99" s="51"/>
      <c r="E99" s="51"/>
      <c r="F99" s="51"/>
      <c r="G99" s="51"/>
      <c r="H99" s="51"/>
      <c r="I99" s="51"/>
      <c r="J99" s="51"/>
      <c r="K99" s="51"/>
      <c r="L99" s="51"/>
      <c r="M99" s="51"/>
      <c r="N99" s="51"/>
      <c r="O99" s="51"/>
      <c r="P99" s="51"/>
      <c r="Q99" s="51"/>
      <c r="R99" s="51"/>
    </row>
    <row r="101" spans="1:18" ht="18" customHeight="1" x14ac:dyDescent="0.25">
      <c r="A101" s="32"/>
      <c r="B101" s="106" t="s">
        <v>30</v>
      </c>
      <c r="C101" s="106"/>
      <c r="D101" s="106"/>
      <c r="E101" s="33"/>
      <c r="F101" s="33"/>
      <c r="G101" s="34"/>
      <c r="H101" s="34"/>
      <c r="I101" s="34"/>
      <c r="J101" s="34"/>
      <c r="K101" s="106" t="s">
        <v>15</v>
      </c>
      <c r="L101" s="106"/>
      <c r="M101" s="106"/>
      <c r="N101" s="106"/>
      <c r="O101" s="106"/>
    </row>
    <row r="102" spans="1:18" ht="13.8" x14ac:dyDescent="0.25">
      <c r="A102" s="32"/>
      <c r="B102" s="106" t="s">
        <v>16</v>
      </c>
      <c r="C102" s="106"/>
      <c r="D102" s="106"/>
      <c r="E102" s="34"/>
      <c r="F102" s="34"/>
      <c r="G102" s="34"/>
      <c r="H102" s="34"/>
      <c r="I102" s="34"/>
      <c r="J102" s="34"/>
      <c r="K102" s="39" t="s">
        <v>80</v>
      </c>
      <c r="L102" s="39"/>
      <c r="M102" s="39"/>
      <c r="N102" s="39"/>
      <c r="O102" s="39"/>
    </row>
    <row r="105" spans="1:18" ht="21" customHeight="1" x14ac:dyDescent="0.25">
      <c r="A105" s="31" t="s">
        <v>81</v>
      </c>
      <c r="B105" s="104" t="s">
        <v>74</v>
      </c>
      <c r="C105" s="104"/>
      <c r="D105" s="104"/>
      <c r="E105" s="104"/>
      <c r="F105" s="104"/>
      <c r="G105" s="104"/>
      <c r="H105" s="104"/>
      <c r="I105" s="104"/>
    </row>
    <row r="106" spans="1:18" ht="21" customHeight="1" x14ac:dyDescent="0.25">
      <c r="A106" s="31"/>
      <c r="B106" s="104" t="s">
        <v>75</v>
      </c>
      <c r="C106" s="104"/>
      <c r="D106" s="104"/>
      <c r="E106" s="104"/>
      <c r="F106" s="104"/>
      <c r="G106" s="104"/>
      <c r="H106" s="104"/>
      <c r="I106" s="104"/>
      <c r="J106" s="104"/>
      <c r="K106" s="104"/>
      <c r="L106" s="104"/>
      <c r="M106" s="104"/>
      <c r="N106" s="104"/>
      <c r="O106" s="104"/>
      <c r="P106" s="104"/>
      <c r="Q106" s="104"/>
    </row>
    <row r="107" spans="1:18" ht="16.5" customHeight="1" x14ac:dyDescent="0.25">
      <c r="A107" s="32"/>
      <c r="B107" s="104" t="s">
        <v>76</v>
      </c>
      <c r="C107" s="104"/>
      <c r="D107" s="104"/>
      <c r="E107" s="104"/>
      <c r="F107" s="104"/>
      <c r="G107" s="104"/>
      <c r="H107" s="104"/>
      <c r="I107" s="104"/>
      <c r="J107" s="30"/>
    </row>
    <row r="108" spans="1:18" ht="18.75" customHeight="1" x14ac:dyDescent="0.25">
      <c r="A108" s="32"/>
      <c r="B108" s="104" t="s">
        <v>77</v>
      </c>
      <c r="C108" s="104"/>
      <c r="D108" s="104"/>
      <c r="E108" s="104"/>
      <c r="F108" s="104"/>
      <c r="G108" s="104"/>
      <c r="H108" s="104"/>
      <c r="I108" s="104"/>
      <c r="J108" s="104"/>
      <c r="K108" s="104"/>
      <c r="L108" s="104"/>
      <c r="M108" s="104"/>
    </row>
    <row r="109" spans="1:18" ht="18.75" customHeight="1" x14ac:dyDescent="0.25">
      <c r="A109" s="32"/>
      <c r="B109" s="104" t="s">
        <v>78</v>
      </c>
      <c r="C109" s="104"/>
      <c r="D109" s="104"/>
      <c r="E109" s="104"/>
      <c r="F109" s="104"/>
      <c r="G109" s="104"/>
      <c r="H109" s="104"/>
      <c r="I109" s="104"/>
      <c r="J109" s="104"/>
      <c r="K109" s="104"/>
      <c r="L109" s="104"/>
      <c r="M109" s="104"/>
      <c r="N109" s="104"/>
      <c r="O109" s="104"/>
    </row>
  </sheetData>
  <mergeCells count="92">
    <mergeCell ref="B26:J26"/>
    <mergeCell ref="B27:J27"/>
    <mergeCell ref="B29:J29"/>
    <mergeCell ref="B40:J40"/>
    <mergeCell ref="K46:R46"/>
    <mergeCell ref="B30:J30"/>
    <mergeCell ref="B36:J36"/>
    <mergeCell ref="B38:J38"/>
    <mergeCell ref="B39:J39"/>
    <mergeCell ref="B31:J31"/>
    <mergeCell ref="B32:J32"/>
    <mergeCell ref="B35:J35"/>
    <mergeCell ref="B34:J34"/>
    <mergeCell ref="B37:J37"/>
    <mergeCell ref="A95:R95"/>
    <mergeCell ref="B64:J64"/>
    <mergeCell ref="B65:J65"/>
    <mergeCell ref="B70:J70"/>
    <mergeCell ref="B71:J71"/>
    <mergeCell ref="B72:J72"/>
    <mergeCell ref="G83:H83"/>
    <mergeCell ref="M80:N80"/>
    <mergeCell ref="A80:L80"/>
    <mergeCell ref="A78:S78"/>
    <mergeCell ref="A94:R94"/>
    <mergeCell ref="A93:R93"/>
    <mergeCell ref="B75:J75"/>
    <mergeCell ref="G82:H82"/>
    <mergeCell ref="A88:R88"/>
    <mergeCell ref="A9:B9"/>
    <mergeCell ref="A23:A24"/>
    <mergeCell ref="A12:E12"/>
    <mergeCell ref="A5:G5"/>
    <mergeCell ref="A8:E8"/>
    <mergeCell ref="A7:B7"/>
    <mergeCell ref="A13:S13"/>
    <mergeCell ref="B23:J24"/>
    <mergeCell ref="A21:S21"/>
    <mergeCell ref="B18:O18"/>
    <mergeCell ref="K23:R23"/>
    <mergeCell ref="A6:K6"/>
    <mergeCell ref="A15:C15"/>
    <mergeCell ref="A16:C16"/>
    <mergeCell ref="D15:G15"/>
    <mergeCell ref="D16:G16"/>
    <mergeCell ref="B108:M108"/>
    <mergeCell ref="B109:O109"/>
    <mergeCell ref="A82:F82"/>
    <mergeCell ref="A83:F83"/>
    <mergeCell ref="B105:I105"/>
    <mergeCell ref="B107:I107"/>
    <mergeCell ref="B102:D102"/>
    <mergeCell ref="B101:D101"/>
    <mergeCell ref="K101:O101"/>
    <mergeCell ref="A90:R90"/>
    <mergeCell ref="A91:R91"/>
    <mergeCell ref="B106:Q106"/>
    <mergeCell ref="A89:R89"/>
    <mergeCell ref="A92:R92"/>
    <mergeCell ref="A86:R86"/>
    <mergeCell ref="A87:R87"/>
    <mergeCell ref="B49:J49"/>
    <mergeCell ref="B73:J73"/>
    <mergeCell ref="B69:J69"/>
    <mergeCell ref="N54:O54"/>
    <mergeCell ref="B67:J67"/>
    <mergeCell ref="A56:S56"/>
    <mergeCell ref="A58:A59"/>
    <mergeCell ref="B58:J59"/>
    <mergeCell ref="K58:R58"/>
    <mergeCell ref="S58:S59"/>
    <mergeCell ref="B62:J62"/>
    <mergeCell ref="B68:J68"/>
    <mergeCell ref="B61:J61"/>
    <mergeCell ref="B63:J63"/>
    <mergeCell ref="B60:J60"/>
    <mergeCell ref="Q3:S3"/>
    <mergeCell ref="B74:J74"/>
    <mergeCell ref="B66:J66"/>
    <mergeCell ref="B50:J50"/>
    <mergeCell ref="B51:J51"/>
    <mergeCell ref="B52:J52"/>
    <mergeCell ref="A44:S44"/>
    <mergeCell ref="A46:A47"/>
    <mergeCell ref="B46:J47"/>
    <mergeCell ref="A42:N42"/>
    <mergeCell ref="B28:J28"/>
    <mergeCell ref="A54:M54"/>
    <mergeCell ref="B25:J25"/>
    <mergeCell ref="B33:J33"/>
    <mergeCell ref="B48:J48"/>
    <mergeCell ref="O42:P42"/>
  </mergeCells>
  <phoneticPr fontId="16" type="noConversion"/>
  <dataValidations xWindow="1462" yWindow="438" count="2">
    <dataValidation allowBlank="1" showInputMessage="1" showErrorMessage="1" prompt="Proszę wpisać kwotę bez spacji i kropek" sqref="Q39" xr:uid="{00000000-0002-0000-0000-000000000000}"/>
    <dataValidation allowBlank="1" showInputMessage="1" showErrorMessage="1" prompt="Proszę wpisać Kod TERYT, obowiązujący od 1 stycznia 2020 r. (w przypadku gmin kod 7 - cyfrowy)." sqref="A8:E8" xr:uid="{00000000-0002-0000-0000-000001000000}"/>
  </dataValidations>
  <pageMargins left="0.25" right="0.25"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4</vt:i4>
      </vt:variant>
    </vt:vector>
  </HeadingPairs>
  <TitlesOfParts>
    <vt:vector size="5" baseType="lpstr">
      <vt:lpstr>Arkusz1</vt:lpstr>
      <vt:lpstr>Arkusz1!_ftn2</vt:lpstr>
      <vt:lpstr>Arkusz1!_ftnref1</vt:lpstr>
      <vt:lpstr>Arkusz1!_ftnref2</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Anna Dembowska</cp:lastModifiedBy>
  <cp:lastPrinted>2026-04-07T07:11:03Z</cp:lastPrinted>
  <dcterms:created xsi:type="dcterms:W3CDTF">2016-04-18T06:16:40Z</dcterms:created>
  <dcterms:modified xsi:type="dcterms:W3CDTF">2026-04-10T10:29:49Z</dcterms:modified>
</cp:coreProperties>
</file>